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760"/>
  </bookViews>
  <sheets>
    <sheet name="Table 1" sheetId="1" r:id="rId1"/>
  </sheets>
  <calcPr calcId="145621"/>
</workbook>
</file>

<file path=xl/calcChain.xml><?xml version="1.0" encoding="utf-8"?>
<calcChain xmlns="http://schemas.openxmlformats.org/spreadsheetml/2006/main">
  <c r="K74" i="1" l="1"/>
  <c r="U81" i="1" l="1"/>
  <c r="N81" i="1"/>
  <c r="L81" i="1"/>
  <c r="K81" i="1"/>
  <c r="Y74" i="1"/>
  <c r="W74" i="1"/>
  <c r="W88" i="1" s="1"/>
  <c r="V74" i="1"/>
  <c r="U74" i="1"/>
  <c r="O74" i="1"/>
  <c r="N74" i="1"/>
  <c r="L74" i="1"/>
  <c r="Y67" i="1"/>
  <c r="W67" i="1"/>
  <c r="V67" i="1"/>
  <c r="U67" i="1"/>
  <c r="T67" i="1"/>
  <c r="S67" i="1"/>
  <c r="P67" i="1"/>
  <c r="O67" i="1"/>
  <c r="N67" i="1"/>
  <c r="L67" i="1"/>
  <c r="K67" i="1"/>
  <c r="V60" i="1"/>
  <c r="V88" i="1" s="1"/>
  <c r="U60" i="1"/>
  <c r="U88" i="1" s="1"/>
  <c r="T60" i="1"/>
  <c r="S60" i="1"/>
  <c r="O60" i="1"/>
  <c r="N60" i="1"/>
  <c r="L60" i="1"/>
  <c r="K60" i="1"/>
  <c r="Y45" i="1"/>
  <c r="W45" i="1"/>
  <c r="V45" i="1"/>
  <c r="U45" i="1"/>
  <c r="T45" i="1"/>
  <c r="T88" i="1" s="1"/>
  <c r="S45" i="1"/>
  <c r="S88" i="1" s="1"/>
  <c r="P45" i="1"/>
  <c r="O45" i="1"/>
  <c r="N45" i="1"/>
  <c r="M45" i="1"/>
  <c r="L45" i="1"/>
  <c r="K45" i="1"/>
  <c r="Y36" i="1"/>
  <c r="W36" i="1"/>
  <c r="V36" i="1"/>
  <c r="U36" i="1"/>
  <c r="T36" i="1"/>
  <c r="S36" i="1"/>
  <c r="R36" i="1"/>
  <c r="Q36" i="1"/>
  <c r="N36" i="1"/>
  <c r="M36" i="1"/>
  <c r="K36" i="1"/>
  <c r="Y29" i="1"/>
  <c r="W29" i="1"/>
  <c r="V29" i="1"/>
  <c r="U29" i="1"/>
  <c r="T29" i="1"/>
  <c r="S29" i="1"/>
  <c r="N29" i="1"/>
  <c r="M29" i="1"/>
  <c r="K29" i="1"/>
  <c r="K28" i="1" s="1"/>
  <c r="R12" i="1"/>
  <c r="R88" i="1" s="1"/>
  <c r="Q12" i="1"/>
  <c r="Q88" i="1" s="1"/>
  <c r="K12" i="1"/>
  <c r="N12" i="1"/>
  <c r="M12" i="1"/>
  <c r="K59" i="1" l="1"/>
  <c r="K88" i="1" s="1"/>
  <c r="Y88" i="1"/>
</calcChain>
</file>

<file path=xl/sharedStrings.xml><?xml version="1.0" encoding="utf-8"?>
<sst xmlns="http://schemas.openxmlformats.org/spreadsheetml/2006/main" count="287" uniqueCount="196">
  <si>
    <r>
      <rPr>
        <sz val="14"/>
        <rFont val="Times New Roman"/>
        <family val="1"/>
      </rPr>
      <t xml:space="preserve">по специальности </t>
    </r>
    <r>
      <rPr>
        <b/>
        <sz val="14"/>
        <rFont val="Times New Roman"/>
        <family val="1"/>
      </rPr>
      <t>09.02.06 Сетевое и системное администрирование</t>
    </r>
  </si>
  <si>
    <r>
      <rPr>
        <sz val="11"/>
        <rFont val="Times New Roman"/>
        <family val="1"/>
      </rPr>
      <t xml:space="preserve">Квалификация:  </t>
    </r>
    <r>
      <rPr>
        <u/>
        <sz val="11"/>
        <rFont val="Times New Roman"/>
        <family val="1"/>
      </rPr>
      <t>системный администратор</t>
    </r>
    <r>
      <rPr>
        <sz val="11"/>
        <rFont val="Times New Roman"/>
        <family val="1"/>
      </rPr>
      <t xml:space="preserve"> Форма обучения - </t>
    </r>
    <r>
      <rPr>
        <u/>
        <sz val="11"/>
        <rFont val="Times New Roman"/>
        <family val="1"/>
      </rPr>
      <t xml:space="preserve">очная.
</t>
    </r>
    <r>
      <rPr>
        <sz val="11"/>
        <rFont val="Times New Roman"/>
        <family val="1"/>
      </rPr>
      <t xml:space="preserve">Нормативный срок обучения - 3 года и 10 мес. на базе основного общего образования.
</t>
    </r>
    <r>
      <rPr>
        <sz val="11"/>
        <rFont val="Times New Roman"/>
        <family val="1"/>
      </rPr>
      <t>Профиль получаемого профессионального образования- технологический.</t>
    </r>
  </si>
  <si>
    <r>
      <rPr>
        <b/>
        <sz val="10.5"/>
        <rFont val="Times New Roman"/>
        <family val="1"/>
      </rPr>
      <t>Индекс</t>
    </r>
  </si>
  <si>
    <r>
      <rPr>
        <b/>
        <sz val="10.5"/>
        <rFont val="Times New Roman"/>
        <family val="1"/>
      </rPr>
      <t xml:space="preserve">Наименование циклов, разделов,
</t>
    </r>
    <r>
      <rPr>
        <b/>
        <sz val="10.5"/>
        <rFont val="Times New Roman"/>
        <family val="1"/>
      </rPr>
      <t>дисциплин, профессиональных модулей, МДК, практик</t>
    </r>
  </si>
  <si>
    <r>
      <rPr>
        <b/>
        <sz val="10.5"/>
        <rFont val="Times New Roman"/>
        <family val="1"/>
      </rPr>
      <t xml:space="preserve">Формы
</t>
    </r>
    <r>
      <rPr>
        <b/>
        <sz val="10.5"/>
        <rFont val="Times New Roman"/>
        <family val="1"/>
      </rPr>
      <t>промежуточной аттестации</t>
    </r>
  </si>
  <si>
    <r>
      <rPr>
        <b/>
        <sz val="10.5"/>
        <rFont val="Times New Roman"/>
        <family val="1"/>
      </rPr>
      <t xml:space="preserve">Распределение обязательных учебных занятий по
</t>
    </r>
    <r>
      <rPr>
        <b/>
        <sz val="10.5"/>
        <rFont val="Times New Roman"/>
        <family val="1"/>
      </rPr>
      <t>курсам и семестрам (часов в семестр)</t>
    </r>
  </si>
  <si>
    <r>
      <rPr>
        <b/>
        <sz val="10.5"/>
        <rFont val="Times New Roman"/>
        <family val="1"/>
      </rPr>
      <t>1 курс</t>
    </r>
  </si>
  <si>
    <r>
      <rPr>
        <b/>
        <sz val="10.5"/>
        <rFont val="Times New Roman"/>
        <family val="1"/>
      </rPr>
      <t>2 курс</t>
    </r>
  </si>
  <si>
    <r>
      <rPr>
        <b/>
        <sz val="10.5"/>
        <rFont val="Times New Roman"/>
        <family val="1"/>
      </rPr>
      <t>3 курс</t>
    </r>
  </si>
  <si>
    <r>
      <rPr>
        <b/>
        <sz val="10.5"/>
        <rFont val="Times New Roman"/>
        <family val="1"/>
      </rPr>
      <t>4 курс</t>
    </r>
  </si>
  <si>
    <r>
      <rPr>
        <b/>
        <sz val="10.5"/>
        <rFont val="Times New Roman"/>
        <family val="1"/>
      </rPr>
      <t xml:space="preserve">Всего учебных
</t>
    </r>
    <r>
      <rPr>
        <b/>
        <sz val="10.5"/>
        <rFont val="Times New Roman"/>
        <family val="1"/>
      </rPr>
      <t>занятий</t>
    </r>
  </si>
  <si>
    <r>
      <rPr>
        <b/>
        <sz val="10.5"/>
        <rFont val="Times New Roman"/>
        <family val="1"/>
      </rPr>
      <t>Работа обучающихся по взаимодействии с преподавателем</t>
    </r>
  </si>
  <si>
    <r>
      <rPr>
        <b/>
        <sz val="10.5"/>
        <rFont val="Times New Roman"/>
        <family val="1"/>
      </rPr>
      <t xml:space="preserve">Самостоятельная
</t>
    </r>
    <r>
      <rPr>
        <b/>
        <sz val="10.5"/>
        <rFont val="Times New Roman"/>
        <family val="1"/>
      </rPr>
      <t>работа</t>
    </r>
  </si>
  <si>
    <r>
      <rPr>
        <b/>
        <sz val="10.5"/>
        <rFont val="Times New Roman"/>
        <family val="1"/>
      </rPr>
      <t>Занятия по исциплинам и МДК</t>
    </r>
  </si>
  <si>
    <r>
      <rPr>
        <b/>
        <sz val="10.5"/>
        <rFont val="Times New Roman"/>
        <family val="1"/>
      </rPr>
      <t>Курсовых работ (проектов)</t>
    </r>
  </si>
  <si>
    <r>
      <rPr>
        <b/>
        <sz val="10.5"/>
        <rFont val="Times New Roman"/>
        <family val="1"/>
      </rPr>
      <t>Практическая подготовка</t>
    </r>
  </si>
  <si>
    <r>
      <rPr>
        <sz val="10.5"/>
        <rFont val="Times New Roman"/>
        <family val="1"/>
      </rPr>
      <t>ООД.00</t>
    </r>
  </si>
  <si>
    <r>
      <rPr>
        <sz val="10.5"/>
        <rFont val="Times New Roman"/>
        <family val="1"/>
      </rPr>
      <t>Общие обязательные дисциплины</t>
    </r>
  </si>
  <si>
    <r>
      <rPr>
        <sz val="10.5"/>
        <rFont val="Times New Roman"/>
        <family val="1"/>
      </rPr>
      <t>ООД.01</t>
    </r>
  </si>
  <si>
    <r>
      <rPr>
        <sz val="10.5"/>
        <rFont val="Times New Roman"/>
        <family val="1"/>
      </rPr>
      <t>Русский язык (базовый уровень)</t>
    </r>
  </si>
  <si>
    <r>
      <rPr>
        <sz val="10.5"/>
        <rFont val="Times New Roman"/>
        <family val="1"/>
      </rPr>
      <t>ООД.02</t>
    </r>
  </si>
  <si>
    <r>
      <rPr>
        <sz val="10.5"/>
        <rFont val="Times New Roman"/>
        <family val="1"/>
      </rPr>
      <t>Литература (базовый уровень)</t>
    </r>
  </si>
  <si>
    <r>
      <rPr>
        <sz val="10.5"/>
        <rFont val="Times New Roman"/>
        <family val="1"/>
      </rPr>
      <t>История (базовый уровень)</t>
    </r>
  </si>
  <si>
    <r>
      <rPr>
        <sz val="10.5"/>
        <rFont val="Times New Roman"/>
        <family val="1"/>
      </rPr>
      <t>ООД.06</t>
    </r>
  </si>
  <si>
    <r>
      <rPr>
        <sz val="10.5"/>
        <rFont val="Times New Roman"/>
        <family val="1"/>
      </rPr>
      <t>Обществознание (базовый уровень)</t>
    </r>
  </si>
  <si>
    <r>
      <rPr>
        <sz val="10.5"/>
        <rFont val="Times New Roman"/>
        <family val="1"/>
      </rPr>
      <t>ООД.05</t>
    </r>
  </si>
  <si>
    <r>
      <rPr>
        <sz val="10.5"/>
        <rFont val="Times New Roman"/>
        <family val="1"/>
      </rPr>
      <t>География (базовый уровень)</t>
    </r>
  </si>
  <si>
    <r>
      <rPr>
        <sz val="10.5"/>
        <rFont val="Times New Roman"/>
        <family val="1"/>
      </rPr>
      <t>Иностранный язык (базовый уровень)</t>
    </r>
  </si>
  <si>
    <r>
      <rPr>
        <sz val="10.5"/>
        <rFont val="Times New Roman"/>
        <family val="1"/>
      </rPr>
      <t>ООД.07</t>
    </r>
  </si>
  <si>
    <r>
      <rPr>
        <sz val="10.5"/>
        <rFont val="Times New Roman"/>
        <family val="1"/>
      </rPr>
      <t>Математика (углубленный уровень)</t>
    </r>
  </si>
  <si>
    <r>
      <rPr>
        <sz val="10.5"/>
        <rFont val="Times New Roman"/>
        <family val="1"/>
      </rPr>
      <t>ООД.08</t>
    </r>
  </si>
  <si>
    <r>
      <rPr>
        <sz val="10.5"/>
        <rFont val="Times New Roman"/>
        <family val="1"/>
      </rPr>
      <t>Информатика (углубленный уровень)</t>
    </r>
  </si>
  <si>
    <r>
      <rPr>
        <sz val="10.5"/>
        <rFont val="Times New Roman"/>
        <family val="1"/>
      </rPr>
      <t>ООД.09</t>
    </r>
  </si>
  <si>
    <r>
      <rPr>
        <sz val="10.5"/>
        <rFont val="Times New Roman"/>
        <family val="1"/>
      </rPr>
      <t>Физическая культура (базовый уровень)</t>
    </r>
  </si>
  <si>
    <r>
      <rPr>
        <sz val="10.5"/>
        <rFont val="Times New Roman"/>
        <family val="1"/>
      </rPr>
      <t>ООД.10</t>
    </r>
  </si>
  <si>
    <r>
      <rPr>
        <sz val="10.5"/>
        <rFont val="Times New Roman"/>
        <family val="1"/>
      </rPr>
      <t>Основы безопасности и защиты Родины</t>
    </r>
  </si>
  <si>
    <r>
      <rPr>
        <sz val="10.5"/>
        <rFont val="Times New Roman"/>
        <family val="1"/>
      </rPr>
      <t>ООД.11</t>
    </r>
  </si>
  <si>
    <r>
      <rPr>
        <sz val="10.5"/>
        <rFont val="Times New Roman"/>
        <family val="1"/>
      </rPr>
      <t>Физика (базовый уровень)</t>
    </r>
  </si>
  <si>
    <r>
      <rPr>
        <sz val="10.5"/>
        <rFont val="Times New Roman"/>
        <family val="1"/>
      </rPr>
      <t>ООД.12</t>
    </r>
  </si>
  <si>
    <r>
      <rPr>
        <sz val="10.5"/>
        <rFont val="Times New Roman"/>
        <family val="1"/>
      </rPr>
      <t>Химия (базовый уровень)</t>
    </r>
  </si>
  <si>
    <r>
      <rPr>
        <sz val="10.5"/>
        <rFont val="Times New Roman"/>
        <family val="1"/>
      </rPr>
      <t>ООД.13</t>
    </r>
  </si>
  <si>
    <r>
      <rPr>
        <sz val="10.5"/>
        <rFont val="Times New Roman"/>
        <family val="1"/>
      </rPr>
      <t>Биология (базовый уровень)</t>
    </r>
  </si>
  <si>
    <r>
      <rPr>
        <sz val="10.5"/>
        <rFont val="Times New Roman"/>
        <family val="1"/>
      </rPr>
      <t>ООД.14</t>
    </r>
  </si>
  <si>
    <r>
      <rPr>
        <sz val="10.5"/>
        <rFont val="Times New Roman"/>
        <family val="1"/>
      </rPr>
      <t>Индивидуальный проект</t>
    </r>
  </si>
  <si>
    <r>
      <rPr>
        <sz val="10.5"/>
        <rFont val="Times New Roman"/>
        <family val="1"/>
      </rPr>
      <t>Обязательная часть циклов ОПОП</t>
    </r>
  </si>
  <si>
    <r>
      <rPr>
        <sz val="10.5"/>
        <rFont val="Times New Roman"/>
        <family val="1"/>
      </rPr>
      <t>СГ.00</t>
    </r>
  </si>
  <si>
    <r>
      <rPr>
        <sz val="10.5"/>
        <rFont val="Times New Roman"/>
        <family val="1"/>
      </rPr>
      <t>Социально-гуманитарный цикл</t>
    </r>
  </si>
  <si>
    <r>
      <rPr>
        <sz val="10.5"/>
        <rFont val="Times New Roman"/>
        <family val="1"/>
      </rPr>
      <t>СГ.01</t>
    </r>
  </si>
  <si>
    <r>
      <rPr>
        <sz val="10.5"/>
        <rFont val="Times New Roman"/>
        <family val="1"/>
      </rPr>
      <t>История России</t>
    </r>
  </si>
  <si>
    <r>
      <rPr>
        <sz val="10.5"/>
        <rFont val="Times New Roman"/>
        <family val="1"/>
      </rPr>
      <t>Безопасность жизнедеятельности</t>
    </r>
  </si>
  <si>
    <r>
      <rPr>
        <sz val="10.5"/>
        <rFont val="Times New Roman"/>
        <family val="1"/>
      </rPr>
      <t>Иностранный язык в профессиональной деятельности</t>
    </r>
  </si>
  <si>
    <r>
      <rPr>
        <sz val="10.5"/>
        <rFont val="Times New Roman"/>
        <family val="1"/>
      </rPr>
      <t>СГ.04</t>
    </r>
  </si>
  <si>
    <r>
      <rPr>
        <sz val="10.5"/>
        <rFont val="Times New Roman"/>
        <family val="1"/>
      </rPr>
      <t>Физическая культура</t>
    </r>
  </si>
  <si>
    <r>
      <rPr>
        <sz val="10.5"/>
        <rFont val="Times New Roman"/>
        <family val="1"/>
      </rPr>
      <t>СГ.05</t>
    </r>
  </si>
  <si>
    <r>
      <rPr>
        <sz val="10.5"/>
        <rFont val="Times New Roman"/>
        <family val="1"/>
      </rPr>
      <t>Основы бережливого производства</t>
    </r>
  </si>
  <si>
    <r>
      <rPr>
        <sz val="10.5"/>
        <rFont val="Times New Roman"/>
        <family val="1"/>
      </rPr>
      <t>СГ.06</t>
    </r>
  </si>
  <si>
    <r>
      <rPr>
        <sz val="10.5"/>
        <rFont val="Times New Roman"/>
        <family val="1"/>
      </rPr>
      <t>Основы финансовой грамотности</t>
    </r>
  </si>
  <si>
    <r>
      <rPr>
        <sz val="10.5"/>
        <rFont val="Times New Roman"/>
        <family val="1"/>
      </rPr>
      <t>ОП.00</t>
    </r>
  </si>
  <si>
    <r>
      <rPr>
        <sz val="10.5"/>
        <rFont val="Times New Roman"/>
        <family val="1"/>
      </rPr>
      <t>Общепрофессиональный цикл</t>
    </r>
  </si>
  <si>
    <r>
      <rPr>
        <sz val="10.5"/>
        <rFont val="Times New Roman"/>
        <family val="1"/>
      </rPr>
      <t>ОП.01</t>
    </r>
  </si>
  <si>
    <r>
      <rPr>
        <sz val="10.5"/>
        <rFont val="Times New Roman"/>
        <family val="1"/>
      </rPr>
      <t>Элементы высшей математики</t>
    </r>
  </si>
  <si>
    <r>
      <rPr>
        <sz val="10.5"/>
        <rFont val="Times New Roman"/>
        <family val="1"/>
      </rPr>
      <t>ОП.02</t>
    </r>
  </si>
  <si>
    <r>
      <rPr>
        <sz val="10.5"/>
        <rFont val="Times New Roman"/>
        <family val="1"/>
      </rPr>
      <t>Дискретная математика с элементами математической логики</t>
    </r>
  </si>
  <si>
    <r>
      <rPr>
        <sz val="10.5"/>
        <rFont val="Times New Roman"/>
        <family val="1"/>
      </rPr>
      <t>ОП.03</t>
    </r>
  </si>
  <si>
    <r>
      <rPr>
        <sz val="10.5"/>
        <rFont val="Times New Roman"/>
        <family val="1"/>
      </rPr>
      <t>Теория вероятностей и математическая статистика</t>
    </r>
  </si>
  <si>
    <r>
      <rPr>
        <sz val="10.5"/>
        <rFont val="Times New Roman"/>
        <family val="1"/>
      </rPr>
      <t>ОП.04</t>
    </r>
  </si>
  <si>
    <r>
      <rPr>
        <sz val="10.5"/>
        <rFont val="Times New Roman"/>
        <family val="1"/>
      </rPr>
      <t>Основы алгоритмизации и программирования</t>
    </r>
  </si>
  <si>
    <r>
      <rPr>
        <sz val="10.5"/>
        <rFont val="Times New Roman"/>
        <family val="1"/>
      </rPr>
      <t>ОП.05</t>
    </r>
  </si>
  <si>
    <r>
      <rPr>
        <sz val="10.5"/>
        <rFont val="Times New Roman"/>
        <family val="1"/>
      </rPr>
      <t>Основы проектирования баз данных</t>
    </r>
  </si>
  <si>
    <r>
      <rPr>
        <sz val="10.5"/>
        <rFont val="Times New Roman"/>
        <family val="1"/>
      </rPr>
      <t>ОП.06</t>
    </r>
  </si>
  <si>
    <r>
      <rPr>
        <sz val="10.5"/>
        <rFont val="Times New Roman"/>
        <family val="1"/>
      </rPr>
      <t>Архитектура аппаратных средств</t>
    </r>
  </si>
  <si>
    <r>
      <rPr>
        <sz val="10.5"/>
        <rFont val="Times New Roman"/>
        <family val="1"/>
      </rPr>
      <t>ОП,07</t>
    </r>
  </si>
  <si>
    <r>
      <rPr>
        <sz val="10.5"/>
        <rFont val="Times New Roman"/>
        <family val="1"/>
      </rPr>
      <t>Операционные системы и среды</t>
    </r>
  </si>
  <si>
    <r>
      <rPr>
        <sz val="10.5"/>
        <rFont val="Times New Roman"/>
        <family val="1"/>
      </rPr>
      <t>ОП.08</t>
    </r>
  </si>
  <si>
    <r>
      <rPr>
        <sz val="10.5"/>
        <rFont val="Times New Roman"/>
        <family val="1"/>
      </rPr>
      <t>Информационные технологии</t>
    </r>
  </si>
  <si>
    <r>
      <rPr>
        <sz val="10.5"/>
        <rFont val="Times New Roman"/>
        <family val="1"/>
      </rPr>
      <t>ОП.09</t>
    </r>
  </si>
  <si>
    <r>
      <rPr>
        <sz val="10.5"/>
        <rFont val="Times New Roman"/>
        <family val="1"/>
      </rPr>
      <t>Правовое обеспечение профессиональной деятельности</t>
    </r>
  </si>
  <si>
    <r>
      <rPr>
        <sz val="10.5"/>
        <rFont val="Times New Roman"/>
        <family val="1"/>
      </rPr>
      <t>ОП.10</t>
    </r>
  </si>
  <si>
    <r>
      <rPr>
        <sz val="10.5"/>
        <rFont val="Times New Roman"/>
        <family val="1"/>
      </rPr>
      <t>Стандартизация, сертификация и техническое документоведение</t>
    </r>
  </si>
  <si>
    <r>
      <rPr>
        <sz val="10.5"/>
        <rFont val="Times New Roman"/>
        <family val="1"/>
      </rPr>
      <t>ОП.11</t>
    </r>
  </si>
  <si>
    <r>
      <rPr>
        <sz val="10.5"/>
        <rFont val="Times New Roman"/>
        <family val="1"/>
      </rPr>
      <t>Основы электротехники</t>
    </r>
  </si>
  <si>
    <r>
      <rPr>
        <sz val="10.5"/>
        <rFont val="Times New Roman"/>
        <family val="1"/>
      </rPr>
      <t>ОП.12</t>
    </r>
  </si>
  <si>
    <r>
      <rPr>
        <sz val="10.5"/>
        <rFont val="Times New Roman"/>
        <family val="1"/>
      </rPr>
      <t>Инженерная компьютерная графика</t>
    </r>
  </si>
  <si>
    <r>
      <rPr>
        <sz val="10.5"/>
        <rFont val="Times New Roman"/>
        <family val="1"/>
      </rPr>
      <t>ОП.13</t>
    </r>
  </si>
  <si>
    <r>
      <rPr>
        <sz val="10.5"/>
        <rFont val="Times New Roman"/>
        <family val="1"/>
      </rPr>
      <t>Технология физического уровня передачи данных</t>
    </r>
  </si>
  <si>
    <r>
      <rPr>
        <sz val="10.5"/>
        <rFont val="Times New Roman"/>
        <family val="1"/>
      </rPr>
      <t>ПМ.00</t>
    </r>
  </si>
  <si>
    <r>
      <rPr>
        <sz val="10.5"/>
        <rFont val="Times New Roman"/>
        <family val="1"/>
      </rPr>
      <t>Профессиональный цикл</t>
    </r>
  </si>
  <si>
    <r>
      <rPr>
        <sz val="10.5"/>
        <rFont val="Times New Roman"/>
        <family val="1"/>
      </rPr>
      <t>ПМ.01</t>
    </r>
  </si>
  <si>
    <r>
      <rPr>
        <sz val="10.5"/>
        <rFont val="Times New Roman"/>
        <family val="1"/>
      </rPr>
      <t>Настройка сетевой инфраструктуры</t>
    </r>
  </si>
  <si>
    <r>
      <rPr>
        <sz val="10.5"/>
        <rFont val="Times New Roman"/>
        <family val="1"/>
      </rPr>
      <t>МДК.01.01</t>
    </r>
  </si>
  <si>
    <r>
      <rPr>
        <sz val="10.5"/>
        <rFont val="Times New Roman"/>
        <family val="1"/>
      </rPr>
      <t>Компьютерные сети</t>
    </r>
  </si>
  <si>
    <r>
      <rPr>
        <sz val="10.5"/>
        <rFont val="Times New Roman"/>
        <family val="1"/>
      </rPr>
      <t>МДК.01.02</t>
    </r>
  </si>
  <si>
    <r>
      <rPr>
        <sz val="10.5"/>
        <rFont val="Times New Roman"/>
        <family val="1"/>
      </rPr>
      <t>Организация, принципы построения и функционирования компьютерных сетей</t>
    </r>
  </si>
  <si>
    <r>
      <rPr>
        <sz val="10.5"/>
        <rFont val="Times New Roman"/>
        <family val="1"/>
      </rPr>
      <t>МДК.01.03</t>
    </r>
  </si>
  <si>
    <r>
      <rPr>
        <sz val="10.5"/>
        <rFont val="Times New Roman"/>
        <family val="1"/>
      </rPr>
      <t>Безопасность компьютерных сетей</t>
    </r>
  </si>
  <si>
    <r>
      <rPr>
        <sz val="10.5"/>
        <rFont val="Times New Roman"/>
        <family val="1"/>
      </rPr>
      <t>УП.01</t>
    </r>
  </si>
  <si>
    <r>
      <rPr>
        <sz val="10.5"/>
        <rFont val="Times New Roman"/>
        <family val="1"/>
      </rPr>
      <t>ПП.01</t>
    </r>
  </si>
  <si>
    <r>
      <rPr>
        <sz val="10.5"/>
        <rFont val="Times New Roman"/>
        <family val="1"/>
      </rPr>
      <t>ПМ.01 ЭК</t>
    </r>
  </si>
  <si>
    <r>
      <rPr>
        <sz val="10.5"/>
        <rFont val="Times New Roman"/>
        <family val="1"/>
      </rPr>
      <t>Экзамен по модулю</t>
    </r>
  </si>
  <si>
    <r>
      <rPr>
        <sz val="10.5"/>
        <rFont val="Times New Roman"/>
        <family val="1"/>
      </rPr>
      <t>ПМ.02</t>
    </r>
  </si>
  <si>
    <r>
      <rPr>
        <sz val="10.5"/>
        <rFont val="Times New Roman"/>
        <family val="1"/>
      </rPr>
      <t>Организация сетевого администрирования</t>
    </r>
  </si>
  <si>
    <r>
      <rPr>
        <sz val="10.5"/>
        <rFont val="Times New Roman"/>
        <family val="1"/>
      </rPr>
      <t>МДК.02.01</t>
    </r>
  </si>
  <si>
    <r>
      <rPr>
        <sz val="10.5"/>
        <rFont val="Times New Roman"/>
        <family val="1"/>
      </rPr>
      <t>Администрирование сетевых операционных систем</t>
    </r>
  </si>
  <si>
    <r>
      <rPr>
        <sz val="10.5"/>
        <rFont val="Times New Roman"/>
        <family val="1"/>
      </rPr>
      <t>МДК.02.02</t>
    </r>
  </si>
  <si>
    <r>
      <rPr>
        <sz val="10.5"/>
        <rFont val="Times New Roman"/>
        <family val="1"/>
      </rPr>
      <t>Программное обеспечение компьютерных сетей</t>
    </r>
  </si>
  <si>
    <r>
      <rPr>
        <sz val="10.5"/>
        <rFont val="Times New Roman"/>
        <family val="1"/>
      </rPr>
      <t>МДК.02.03</t>
    </r>
  </si>
  <si>
    <r>
      <rPr>
        <sz val="10.5"/>
        <rFont val="Times New Roman"/>
        <family val="1"/>
      </rPr>
      <t>Организация администрирования компьютерных систем</t>
    </r>
  </si>
  <si>
    <r>
      <rPr>
        <sz val="10.5"/>
        <rFont val="Times New Roman"/>
        <family val="1"/>
      </rPr>
      <t>УП.02</t>
    </r>
  </si>
  <si>
    <r>
      <rPr>
        <sz val="10.5"/>
        <rFont val="Times New Roman"/>
        <family val="1"/>
      </rPr>
      <t>ПП.02</t>
    </r>
  </si>
  <si>
    <r>
      <rPr>
        <sz val="10.5"/>
        <rFont val="Times New Roman"/>
        <family val="1"/>
      </rPr>
      <t>ПМ.02 ЭК</t>
    </r>
  </si>
  <si>
    <r>
      <rPr>
        <sz val="10.5"/>
        <rFont val="Times New Roman"/>
        <family val="1"/>
      </rPr>
      <t>ПМ.н03(2)</t>
    </r>
  </si>
  <si>
    <r>
      <rPr>
        <sz val="10.5"/>
        <rFont val="Times New Roman"/>
        <family val="1"/>
      </rPr>
      <t>Эксплуатация операционных систем</t>
    </r>
  </si>
  <si>
    <r>
      <rPr>
        <sz val="10.5"/>
        <rFont val="Times New Roman"/>
        <family val="1"/>
      </rPr>
      <t>МДКн.03.01</t>
    </r>
  </si>
  <si>
    <r>
      <rPr>
        <sz val="10.5"/>
        <rFont val="Times New Roman"/>
        <family val="1"/>
      </rPr>
      <t>Эксплуатация серверных операционных систем</t>
    </r>
  </si>
  <si>
    <r>
      <rPr>
        <sz val="10.5"/>
        <rFont val="Times New Roman"/>
        <family val="1"/>
      </rPr>
      <t>МДКн.03.02</t>
    </r>
  </si>
  <si>
    <r>
      <rPr>
        <sz val="10.5"/>
        <rFont val="Times New Roman"/>
        <family val="1"/>
      </rPr>
      <t>Взаимодействие сетевых операционных систем</t>
    </r>
  </si>
  <si>
    <r>
      <rPr>
        <sz val="10.5"/>
        <rFont val="Times New Roman"/>
        <family val="1"/>
      </rPr>
      <t>МДКн.03.03</t>
    </r>
  </si>
  <si>
    <r>
      <rPr>
        <sz val="10.5"/>
        <rFont val="Times New Roman"/>
        <family val="1"/>
      </rPr>
      <t>Системы виртуализации</t>
    </r>
  </si>
  <si>
    <r>
      <rPr>
        <sz val="10.5"/>
        <rFont val="Times New Roman"/>
        <family val="1"/>
      </rPr>
      <t>УП.03</t>
    </r>
  </si>
  <si>
    <r>
      <rPr>
        <sz val="10.5"/>
        <rFont val="Times New Roman"/>
        <family val="1"/>
      </rPr>
      <t>ПП.03</t>
    </r>
  </si>
  <si>
    <r>
      <rPr>
        <sz val="10.5"/>
        <rFont val="Times New Roman"/>
        <family val="1"/>
      </rPr>
      <t>ПМ.03 ЭК</t>
    </r>
  </si>
  <si>
    <r>
      <rPr>
        <sz val="10.5"/>
        <rFont val="Times New Roman"/>
        <family val="1"/>
      </rPr>
      <t>ПМ.04</t>
    </r>
  </si>
  <si>
    <r>
      <rPr>
        <sz val="10.5"/>
        <rFont val="Times New Roman"/>
        <family val="1"/>
      </rPr>
      <t xml:space="preserve">Выполнение работ по одной или нескольким профессиям рабочих, должностям служащих
</t>
    </r>
    <r>
      <rPr>
        <sz val="10.5"/>
        <rFont val="Times New Roman"/>
        <family val="1"/>
      </rPr>
      <t xml:space="preserve">09.01.01 Наладчик аппаратного
</t>
    </r>
    <r>
      <rPr>
        <sz val="10.5"/>
        <rFont val="Times New Roman"/>
        <family val="1"/>
      </rPr>
      <t>и программного обеспечения</t>
    </r>
  </si>
  <si>
    <r>
      <rPr>
        <sz val="10.5"/>
        <rFont val="Times New Roman"/>
        <family val="1"/>
      </rPr>
      <t>МДК 04.01</t>
    </r>
  </si>
  <si>
    <r>
      <rPr>
        <sz val="10.5"/>
        <rFont val="Times New Roman"/>
        <family val="1"/>
      </rPr>
      <t>Наладчик аппаратного и программноо обеспечения</t>
    </r>
  </si>
  <si>
    <r>
      <rPr>
        <sz val="10.5"/>
        <rFont val="Times New Roman"/>
        <family val="1"/>
      </rPr>
      <t>УП 04</t>
    </r>
  </si>
  <si>
    <r>
      <rPr>
        <sz val="10.5"/>
        <rFont val="Times New Roman"/>
        <family val="1"/>
      </rPr>
      <t>ПП 04</t>
    </r>
  </si>
  <si>
    <r>
      <rPr>
        <sz val="10.5"/>
        <rFont val="Times New Roman"/>
        <family val="1"/>
      </rPr>
      <t>ПДП</t>
    </r>
  </si>
  <si>
    <r>
      <rPr>
        <sz val="10.5"/>
        <rFont val="Times New Roman"/>
        <family val="1"/>
      </rPr>
      <t>ПРОИЗВОДСТВЕННАЯ ПРАКТИКА (ПРЕДДИПЛОМНАЯ)</t>
    </r>
  </si>
  <si>
    <r>
      <rPr>
        <sz val="10.5"/>
        <rFont val="Times New Roman"/>
        <family val="1"/>
      </rPr>
      <t>ГИА</t>
    </r>
  </si>
  <si>
    <r>
      <rPr>
        <sz val="10.5"/>
        <rFont val="Times New Roman"/>
        <family val="1"/>
      </rPr>
      <t>Государственная итоговая аттестация</t>
    </r>
  </si>
  <si>
    <r>
      <rPr>
        <sz val="10.5"/>
        <rFont val="Times New Roman"/>
        <family val="1"/>
      </rPr>
      <t>Всего</t>
    </r>
  </si>
  <si>
    <r>
      <rPr>
        <sz val="14"/>
        <rFont val="Times New Roman"/>
        <family val="1"/>
      </rPr>
      <t xml:space="preserve">Рассмотрено на заседании
</t>
    </r>
    <r>
      <rPr>
        <sz val="11"/>
        <rFont val="Times New Roman"/>
        <family val="1"/>
      </rPr>
      <t>Педагогического совета
Протокол №</t>
    </r>
  </si>
  <si>
    <r>
      <rPr>
        <b/>
        <sz val="16"/>
        <rFont val="Times New Roman"/>
        <family val="1"/>
      </rPr>
      <t xml:space="preserve">УЧЕБНЫЙ ПЛАН
</t>
    </r>
    <r>
      <rPr>
        <b/>
        <sz val="14"/>
        <rFont val="Times New Roman"/>
        <family val="1"/>
      </rPr>
      <t xml:space="preserve">основной профессиональной образовательной программы среднего профессионального образования
</t>
    </r>
  </si>
  <si>
    <t>РАБОЧИЙ УЧЕБНЫЙ ПЛАН 2025 - 2029 гг.
Специальность : 09.02.06 "Сетевое и системное администрирование" Квалификация: Системный администратор</t>
  </si>
  <si>
    <t>Основы православия</t>
  </si>
  <si>
    <t>Антропология</t>
  </si>
  <si>
    <t>История православия</t>
  </si>
  <si>
    <t>Семьеведение.</t>
  </si>
  <si>
    <t>Вариативная часть социально-гуманитарного цикла</t>
  </si>
  <si>
    <t>Обязательная часть социально-гуманитарного цикла</t>
  </si>
  <si>
    <t>Лекций</t>
  </si>
  <si>
    <r>
      <t xml:space="preserve">Лабораторных
</t>
    </r>
    <r>
      <rPr>
        <b/>
        <sz val="10.5"/>
        <rFont val="Times New Roman"/>
        <family val="1"/>
      </rPr>
      <t>и практических</t>
    </r>
  </si>
  <si>
    <t>ООД 03</t>
  </si>
  <si>
    <t>ООД.04</t>
  </si>
  <si>
    <t>СГ.02</t>
  </si>
  <si>
    <t>СГ.03</t>
  </si>
  <si>
    <t>СГВ.01</t>
  </si>
  <si>
    <t>СГВ.02</t>
  </si>
  <si>
    <t>СГВ.03</t>
  </si>
  <si>
    <t>СГВ.05</t>
  </si>
  <si>
    <t>СГВ.04</t>
  </si>
  <si>
    <t>Черчение</t>
  </si>
  <si>
    <t>СГВ.06</t>
  </si>
  <si>
    <t>Учебная практика</t>
  </si>
  <si>
    <t xml:space="preserve"> Производственная практика</t>
  </si>
  <si>
    <t xml:space="preserve"> Учебная практика</t>
  </si>
  <si>
    <t>СГВ.07</t>
  </si>
  <si>
    <t>Государственная итоговая аттестация</t>
  </si>
  <si>
    <t>Всего</t>
  </si>
  <si>
    <t>количество</t>
  </si>
  <si>
    <t>дисциплин и МДК, ед</t>
  </si>
  <si>
    <t>1. Государственный экзамен</t>
  </si>
  <si>
    <t>учебной практики, час</t>
  </si>
  <si>
    <t>Выполнение государственного экзамена - 1 неделя</t>
  </si>
  <si>
    <t>произв практики, час</t>
  </si>
  <si>
    <t>2. Дипломная работа (дипломный проект)</t>
  </si>
  <si>
    <t>преддипл практики, час</t>
  </si>
  <si>
    <t>экзаменов, ед</t>
  </si>
  <si>
    <t>дифф.зачетов, ед</t>
  </si>
  <si>
    <t>зачетов, ед</t>
  </si>
  <si>
    <t>Беседы о вечном, истории и культуре России.</t>
  </si>
  <si>
    <t>З</t>
  </si>
  <si>
    <t>Объем образовательной программы в академических часах</t>
  </si>
  <si>
    <t>1 семестр</t>
  </si>
  <si>
    <t>2 семестр</t>
  </si>
  <si>
    <t>3 семестр</t>
  </si>
  <si>
    <t>4 семестр</t>
  </si>
  <si>
    <t>5 семестр</t>
  </si>
  <si>
    <t>6 семестр</t>
  </si>
  <si>
    <t>7 семестр</t>
  </si>
  <si>
    <t>8 семестр</t>
  </si>
  <si>
    <t>ДЗ</t>
  </si>
  <si>
    <t>Э</t>
  </si>
  <si>
    <t>3 семестр (17 нед)</t>
  </si>
  <si>
    <t>4 семестр (18 нед)</t>
  </si>
  <si>
    <t>5 семестр (15 нед)</t>
  </si>
  <si>
    <t>6 семестр (10 недель)</t>
  </si>
  <si>
    <t>7 семестр (15 нед)</t>
  </si>
  <si>
    <t>8 семестр (12 нед)</t>
  </si>
  <si>
    <t>Защита дипломного проекта - 1 недели</t>
  </si>
  <si>
    <t>Введение в специальность (фак)</t>
  </si>
  <si>
    <t>Промежуточная аттестация</t>
  </si>
  <si>
    <t>Выполнение дипломного проекта - 3 недели</t>
  </si>
  <si>
    <t>1 семестр (17 нед)</t>
  </si>
  <si>
    <t>2 семестр (23 нед)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</si>
</sst>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color rgb="FF000000"/>
      <name val="Times New Roman"/>
      <charset val="204"/>
    </font>
    <font>
      <b/>
      <sz val="10.5"/>
      <name val="Times New Roman"/>
      <family val="1"/>
      <charset val="204"/>
    </font>
    <font>
      <b/>
      <sz val="10.5"/>
      <color rgb="FF000000"/>
      <name val="Times New Roman"/>
      <family val="2"/>
    </font>
    <font>
      <sz val="10.5"/>
      <name val="Times New Roman"/>
      <family val="1"/>
      <charset val="204"/>
    </font>
    <font>
      <sz val="10.5"/>
      <color rgb="FF000000"/>
      <name val="Times New Roman"/>
      <family val="2"/>
    </font>
    <font>
      <sz val="14"/>
      <name val="Times New Roman"/>
      <family val="1"/>
    </font>
    <font>
      <sz val="11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u/>
      <sz val="11"/>
      <name val="Times New Roman"/>
      <family val="1"/>
    </font>
    <font>
      <b/>
      <sz val="18"/>
      <name val="Times New Roman"/>
      <family val="1"/>
    </font>
    <font>
      <b/>
      <sz val="10.5"/>
      <name val="Times New Roman"/>
      <family val="1"/>
    </font>
    <font>
      <sz val="10.5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.5"/>
      <name val="Times New Roman"/>
      <family val="1"/>
      <charset val="204"/>
    </font>
    <font>
      <b/>
      <sz val="10.5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.5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BAC8"/>
      </patternFill>
    </fill>
    <fill>
      <patternFill patternType="solid">
        <fgColor rgb="FFFFEBD7"/>
      </patternFill>
    </fill>
    <fill>
      <patternFill patternType="solid">
        <fgColor rgb="FFC4D4FF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D7"/>
        <bgColor indexed="64"/>
      </patternFill>
    </fill>
  </fills>
  <borders count="36">
    <border>
      <left/>
      <right/>
      <top/>
      <bottom/>
      <diagonal/>
    </border>
    <border>
      <left style="thin">
        <color rgb="FFA8A8A8"/>
      </left>
      <right style="thin">
        <color rgb="FF2B2B2B"/>
      </right>
      <top/>
      <bottom style="thin">
        <color rgb="FF2B2B2B"/>
      </bottom>
      <diagonal/>
    </border>
    <border>
      <left style="thin">
        <color rgb="FF2B2B2B"/>
      </left>
      <right style="thin">
        <color rgb="FF2B2B2B"/>
      </right>
      <top/>
      <bottom style="thin">
        <color rgb="FF2B2B2B"/>
      </bottom>
      <diagonal/>
    </border>
    <border>
      <left style="thin">
        <color rgb="FF2B2B2B"/>
      </left>
      <right/>
      <top/>
      <bottom style="thin">
        <color rgb="FF2B2B2B"/>
      </bottom>
      <diagonal/>
    </border>
    <border>
      <left/>
      <right style="thin">
        <color rgb="FF2B2B2B"/>
      </right>
      <top/>
      <bottom style="thin">
        <color rgb="FF2B2B2B"/>
      </bottom>
      <diagonal/>
    </border>
    <border>
      <left style="thin">
        <color rgb="FF2B2B2B"/>
      </left>
      <right style="thin">
        <color rgb="FF2B2B2B"/>
      </right>
      <top style="thin">
        <color rgb="FF2B2B2B"/>
      </top>
      <bottom style="thin">
        <color rgb="FF2B2B2B"/>
      </bottom>
      <diagonal/>
    </border>
    <border>
      <left style="thin">
        <color rgb="FF2B2B2B"/>
      </left>
      <right/>
      <top style="thin">
        <color rgb="FF2B2B2B"/>
      </top>
      <bottom style="thin">
        <color rgb="FF2B2B2B"/>
      </bottom>
      <diagonal/>
    </border>
    <border>
      <left/>
      <right style="thin">
        <color rgb="FF2B2B2B"/>
      </right>
      <top style="thin">
        <color rgb="FF2B2B2B"/>
      </top>
      <bottom style="thin">
        <color rgb="FF2B2B2B"/>
      </bottom>
      <diagonal/>
    </border>
    <border>
      <left/>
      <right/>
      <top style="thin">
        <color rgb="FF2B2B2B"/>
      </top>
      <bottom style="thin">
        <color rgb="FF2B2B2B"/>
      </bottom>
      <diagonal/>
    </border>
    <border>
      <left style="thin">
        <color rgb="FF2B2B2B"/>
      </left>
      <right style="thin">
        <color rgb="FF2B2B2B"/>
      </right>
      <top style="thin">
        <color rgb="FF2B2B2B"/>
      </top>
      <bottom/>
      <diagonal/>
    </border>
    <border>
      <left style="thin">
        <color rgb="FF2B2B2B"/>
      </left>
      <right/>
      <top style="thin">
        <color rgb="FF2B2B2B"/>
      </top>
      <bottom/>
      <diagonal/>
    </border>
    <border>
      <left/>
      <right style="thin">
        <color rgb="FF2B2B2B"/>
      </right>
      <top style="thin">
        <color rgb="FF2B2B2B"/>
      </top>
      <bottom/>
      <diagonal/>
    </border>
    <border>
      <left style="thin">
        <color rgb="FFA8A8A8"/>
      </left>
      <right style="thin">
        <color rgb="FF2B2B2B"/>
      </right>
      <top style="thin">
        <color rgb="FF2B2B2B"/>
      </top>
      <bottom style="thin">
        <color rgb="FF2B2B2B"/>
      </bottom>
      <diagonal/>
    </border>
    <border>
      <left style="thin">
        <color rgb="FFA8A8A8"/>
      </left>
      <right style="thin">
        <color rgb="FF2B2B2B"/>
      </right>
      <top style="thin">
        <color rgb="FF2B2B2B"/>
      </top>
      <bottom style="thin">
        <color rgb="FFA8A8A8"/>
      </bottom>
      <diagonal/>
    </border>
    <border>
      <left style="thin">
        <color rgb="FF2B2B2B"/>
      </left>
      <right style="thin">
        <color rgb="FF2B2B2B"/>
      </right>
      <top style="thin">
        <color rgb="FF2B2B2B"/>
      </top>
      <bottom style="thin">
        <color rgb="FFA8A8A8"/>
      </bottom>
      <diagonal/>
    </border>
    <border>
      <left style="thin">
        <color rgb="FF2B2B2B"/>
      </left>
      <right/>
      <top style="thin">
        <color rgb="FF2B2B2B"/>
      </top>
      <bottom style="thin">
        <color rgb="FFA8A8A8"/>
      </bottom>
      <diagonal/>
    </border>
    <border>
      <left/>
      <right style="thin">
        <color rgb="FF2B2B2B"/>
      </right>
      <top style="thin">
        <color rgb="FF2B2B2B"/>
      </top>
      <bottom style="thin">
        <color rgb="FFA8A8A8"/>
      </bottom>
      <diagonal/>
    </border>
    <border>
      <left style="thin">
        <color rgb="FFA8A8A8"/>
      </left>
      <right style="thin">
        <color rgb="FF2B2B2B"/>
      </right>
      <top style="thin">
        <color rgb="FF2B2B2B"/>
      </top>
      <bottom/>
      <diagonal/>
    </border>
    <border>
      <left style="thin">
        <color rgb="FFA8A8A8"/>
      </left>
      <right/>
      <top style="thin">
        <color rgb="FF2B2B2B"/>
      </top>
      <bottom style="thin">
        <color rgb="FF2B2B2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2B2B2B"/>
      </right>
      <top style="thin">
        <color rgb="FF2B2B2B"/>
      </top>
      <bottom/>
      <diagonal/>
    </border>
    <border>
      <left style="thin">
        <color indexed="64"/>
      </left>
      <right style="thin">
        <color rgb="FF2B2B2B"/>
      </right>
      <top/>
      <bottom/>
      <diagonal/>
    </border>
    <border>
      <left style="thin">
        <color indexed="64"/>
      </left>
      <right style="thin">
        <color rgb="FF2B2B2B"/>
      </right>
      <top/>
      <bottom style="thin">
        <color rgb="FF2B2B2B"/>
      </bottom>
      <diagonal/>
    </border>
    <border>
      <left style="thin">
        <color indexed="64"/>
      </left>
      <right/>
      <top style="thin">
        <color rgb="FF2B2B2B"/>
      </top>
      <bottom/>
      <diagonal/>
    </border>
    <border>
      <left style="thin">
        <color rgb="FFA8A8A8"/>
      </left>
      <right/>
      <top style="thin">
        <color rgb="FF2B2B2B"/>
      </top>
      <bottom style="thin">
        <color indexed="64"/>
      </bottom>
      <diagonal/>
    </border>
    <border>
      <left/>
      <right/>
      <top style="thin">
        <color rgb="FF2B2B2B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2B2B2B"/>
      </left>
      <right/>
      <top style="thin">
        <color rgb="FF2B2B2B"/>
      </top>
      <bottom style="thin">
        <color indexed="64"/>
      </bottom>
      <diagonal/>
    </border>
    <border>
      <left/>
      <right style="thin">
        <color rgb="FF2B2B2B"/>
      </right>
      <top style="thin">
        <color rgb="FF2B2B2B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 applyFill="1" applyBorder="1" applyAlignment="1">
      <alignment horizontal="left" vertical="top"/>
    </xf>
    <xf numFmtId="0" fontId="3" fillId="2" borderId="12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0" fillId="2" borderId="5" xfId="0" applyFill="1" applyBorder="1" applyAlignment="1">
      <alignment horizontal="left" vertical="center" wrapText="1"/>
    </xf>
    <xf numFmtId="1" fontId="4" fillId="2" borderId="5" xfId="0" applyNumberFormat="1" applyFont="1" applyFill="1" applyBorder="1" applyAlignment="1">
      <alignment horizontal="center" vertical="top" shrinkToFit="1"/>
    </xf>
    <xf numFmtId="1" fontId="4" fillId="2" borderId="5" xfId="0" applyNumberFormat="1" applyFont="1" applyFill="1" applyBorder="1" applyAlignment="1">
      <alignment horizontal="left" vertical="top" shrinkToFit="1"/>
    </xf>
    <xf numFmtId="0" fontId="3" fillId="3" borderId="12" xfId="0" applyFont="1" applyFill="1" applyBorder="1" applyAlignment="1">
      <alignment horizontal="left" vertical="top" wrapText="1"/>
    </xf>
    <xf numFmtId="0" fontId="3" fillId="3" borderId="5" xfId="0" applyFont="1" applyFill="1" applyBorder="1" applyAlignment="1">
      <alignment horizontal="left" vertical="top" wrapText="1"/>
    </xf>
    <xf numFmtId="1" fontId="4" fillId="3" borderId="5" xfId="0" applyNumberFormat="1" applyFont="1" applyFill="1" applyBorder="1" applyAlignment="1">
      <alignment horizontal="center" vertical="top" shrinkToFit="1"/>
    </xf>
    <xf numFmtId="1" fontId="4" fillId="3" borderId="5" xfId="0" applyNumberFormat="1" applyFont="1" applyFill="1" applyBorder="1" applyAlignment="1">
      <alignment horizontal="left" vertical="top" shrinkToFit="1"/>
    </xf>
    <xf numFmtId="0" fontId="3" fillId="3" borderId="13" xfId="0" applyFont="1" applyFill="1" applyBorder="1" applyAlignment="1">
      <alignment horizontal="left" vertical="top" wrapText="1"/>
    </xf>
    <xf numFmtId="0" fontId="3" fillId="3" borderId="14" xfId="0" applyFont="1" applyFill="1" applyBorder="1" applyAlignment="1">
      <alignment horizontal="left" vertical="top" wrapText="1"/>
    </xf>
    <xf numFmtId="1" fontId="4" fillId="3" borderId="14" xfId="0" applyNumberFormat="1" applyFont="1" applyFill="1" applyBorder="1" applyAlignment="1">
      <alignment horizontal="center" vertical="top" shrinkToFit="1"/>
    </xf>
    <xf numFmtId="1" fontId="4" fillId="2" borderId="14" xfId="0" applyNumberFormat="1" applyFont="1" applyFill="1" applyBorder="1" applyAlignment="1">
      <alignment horizontal="center" vertical="top" shrinkToFit="1"/>
    </xf>
    <xf numFmtId="1" fontId="4" fillId="2" borderId="14" xfId="0" applyNumberFormat="1" applyFont="1" applyFill="1" applyBorder="1" applyAlignment="1">
      <alignment horizontal="left" vertical="top" shrinkToFit="1"/>
    </xf>
    <xf numFmtId="1" fontId="4" fillId="3" borderId="14" xfId="0" applyNumberFormat="1" applyFont="1" applyFill="1" applyBorder="1" applyAlignment="1">
      <alignment horizontal="left" vertical="top" shrinkToFit="1"/>
    </xf>
    <xf numFmtId="0" fontId="0" fillId="4" borderId="12" xfId="0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top" shrinkToFit="1"/>
    </xf>
    <xf numFmtId="1" fontId="4" fillId="4" borderId="5" xfId="0" applyNumberFormat="1" applyFont="1" applyFill="1" applyBorder="1" applyAlignment="1">
      <alignment horizontal="left" vertical="top" shrinkToFit="1"/>
    </xf>
    <xf numFmtId="0" fontId="0" fillId="2" borderId="5" xfId="0" applyFill="1" applyBorder="1" applyAlignment="1">
      <alignment horizontal="left" wrapText="1"/>
    </xf>
    <xf numFmtId="0" fontId="3" fillId="2" borderId="14" xfId="0" applyFont="1" applyFill="1" applyBorder="1" applyAlignment="1">
      <alignment horizontal="left" vertical="top" wrapText="1"/>
    </xf>
    <xf numFmtId="0" fontId="0" fillId="2" borderId="14" xfId="0" applyFill="1" applyBorder="1" applyAlignment="1">
      <alignment horizontal="left" vertical="center" wrapText="1"/>
    </xf>
    <xf numFmtId="0" fontId="0" fillId="3" borderId="5" xfId="0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left" vertical="top" wrapText="1"/>
    </xf>
    <xf numFmtId="0" fontId="0" fillId="2" borderId="5" xfId="0" applyFill="1" applyBorder="1" applyAlignment="1">
      <alignment horizontal="left" vertical="top" wrapText="1"/>
    </xf>
    <xf numFmtId="0" fontId="0" fillId="4" borderId="12" xfId="0" applyFill="1" applyBorder="1" applyAlignment="1">
      <alignment horizontal="left" wrapText="1"/>
    </xf>
    <xf numFmtId="0" fontId="0" fillId="4" borderId="5" xfId="0" applyFill="1" applyBorder="1" applyAlignment="1">
      <alignment horizontal="left" wrapText="1"/>
    </xf>
    <xf numFmtId="0" fontId="3" fillId="3" borderId="17" xfId="0" applyFont="1" applyFill="1" applyBorder="1" applyAlignment="1">
      <alignment horizontal="left" vertical="top" wrapText="1"/>
    </xf>
    <xf numFmtId="0" fontId="3" fillId="3" borderId="9" xfId="0" applyFont="1" applyFill="1" applyBorder="1" applyAlignment="1">
      <alignment horizontal="left" vertical="top" wrapText="1"/>
    </xf>
    <xf numFmtId="1" fontId="4" fillId="3" borderId="9" xfId="0" applyNumberFormat="1" applyFont="1" applyFill="1" applyBorder="1" applyAlignment="1">
      <alignment horizontal="center" vertical="top" shrinkToFit="1"/>
    </xf>
    <xf numFmtId="1" fontId="4" fillId="2" borderId="9" xfId="0" applyNumberFormat="1" applyFont="1" applyFill="1" applyBorder="1" applyAlignment="1">
      <alignment horizontal="center" vertical="top" shrinkToFit="1"/>
    </xf>
    <xf numFmtId="1" fontId="4" fillId="2" borderId="9" xfId="0" applyNumberFormat="1" applyFont="1" applyFill="1" applyBorder="1" applyAlignment="1">
      <alignment horizontal="left" vertical="top" shrinkToFit="1"/>
    </xf>
    <xf numFmtId="1" fontId="4" fillId="3" borderId="9" xfId="0" applyNumberFormat="1" applyFont="1" applyFill="1" applyBorder="1" applyAlignment="1">
      <alignment horizontal="left" vertical="top" shrinkToFit="1"/>
    </xf>
    <xf numFmtId="0" fontId="12" fillId="3" borderId="5" xfId="0" applyFont="1" applyFill="1" applyBorder="1" applyAlignment="1">
      <alignment horizontal="left" vertical="top" wrapText="1"/>
    </xf>
    <xf numFmtId="0" fontId="3" fillId="5" borderId="17" xfId="0" applyFont="1" applyFill="1" applyBorder="1" applyAlignment="1">
      <alignment horizontal="left" vertical="top" wrapText="1"/>
    </xf>
    <xf numFmtId="0" fontId="15" fillId="5" borderId="9" xfId="0" applyFont="1" applyFill="1" applyBorder="1" applyAlignment="1">
      <alignment horizontal="left" vertical="top" wrapText="1"/>
    </xf>
    <xf numFmtId="0" fontId="3" fillId="5" borderId="9" xfId="0" applyFont="1" applyFill="1" applyBorder="1" applyAlignment="1">
      <alignment horizontal="left" vertical="top" wrapText="1"/>
    </xf>
    <xf numFmtId="1" fontId="4" fillId="5" borderId="9" xfId="0" applyNumberFormat="1" applyFont="1" applyFill="1" applyBorder="1" applyAlignment="1">
      <alignment horizontal="center" vertical="top" shrinkToFit="1"/>
    </xf>
    <xf numFmtId="0" fontId="0" fillId="5" borderId="0" xfId="0" applyFill="1" applyBorder="1" applyAlignment="1">
      <alignment horizontal="left" vertical="top"/>
    </xf>
    <xf numFmtId="0" fontId="3" fillId="6" borderId="12" xfId="0" applyFont="1" applyFill="1" applyBorder="1" applyAlignment="1">
      <alignment horizontal="left" vertical="top" wrapText="1"/>
    </xf>
    <xf numFmtId="0" fontId="3" fillId="6" borderId="5" xfId="0" applyFont="1" applyFill="1" applyBorder="1" applyAlignment="1">
      <alignment horizontal="left" vertical="top" wrapText="1"/>
    </xf>
    <xf numFmtId="1" fontId="4" fillId="6" borderId="5" xfId="0" applyNumberFormat="1" applyFont="1" applyFill="1" applyBorder="1" applyAlignment="1">
      <alignment horizontal="center" vertical="top" shrinkToFit="1"/>
    </xf>
    <xf numFmtId="0" fontId="0" fillId="6" borderId="0" xfId="0" applyFill="1" applyBorder="1" applyAlignment="1">
      <alignment horizontal="left" vertical="top"/>
    </xf>
    <xf numFmtId="0" fontId="0" fillId="7" borderId="0" xfId="0" applyFill="1" applyBorder="1" applyAlignment="1">
      <alignment horizontal="left" vertical="top"/>
    </xf>
    <xf numFmtId="0" fontId="15" fillId="2" borderId="5" xfId="0" applyFont="1" applyFill="1" applyBorder="1" applyAlignment="1">
      <alignment horizontal="left" vertical="top" wrapText="1"/>
    </xf>
    <xf numFmtId="0" fontId="12" fillId="3" borderId="12" xfId="0" applyFont="1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1" fontId="4" fillId="8" borderId="5" xfId="0" applyNumberFormat="1" applyFont="1" applyFill="1" applyBorder="1" applyAlignment="1">
      <alignment horizontal="center" vertical="top" shrinkToFit="1"/>
    </xf>
    <xf numFmtId="1" fontId="4" fillId="3" borderId="7" xfId="0" applyNumberFormat="1" applyFont="1" applyFill="1" applyBorder="1" applyAlignment="1">
      <alignment horizontal="center" vertical="top" shrinkToFit="1"/>
    </xf>
    <xf numFmtId="1" fontId="4" fillId="2" borderId="35" xfId="0" applyNumberFormat="1" applyFont="1" applyFill="1" applyBorder="1" applyAlignment="1">
      <alignment horizontal="left" vertical="top" shrinkToFit="1"/>
    </xf>
    <xf numFmtId="1" fontId="4" fillId="3" borderId="35" xfId="0" applyNumberFormat="1" applyFont="1" applyFill="1" applyBorder="1" applyAlignment="1">
      <alignment horizontal="left" vertical="top" shrinkToFit="1"/>
    </xf>
    <xf numFmtId="1" fontId="2" fillId="0" borderId="1" xfId="0" applyNumberFormat="1" applyFont="1" applyFill="1" applyBorder="1" applyAlignment="1">
      <alignment horizontal="center" vertical="top" shrinkToFit="1"/>
    </xf>
    <xf numFmtId="1" fontId="2" fillId="0" borderId="2" xfId="0" applyNumberFormat="1" applyFont="1" applyFill="1" applyBorder="1" applyAlignment="1">
      <alignment horizontal="center" vertical="top" shrinkToFit="1"/>
    </xf>
    <xf numFmtId="1" fontId="2" fillId="0" borderId="2" xfId="0" applyNumberFormat="1" applyFont="1" applyFill="1" applyBorder="1" applyAlignment="1">
      <alignment horizontal="left" vertical="top" indent="1" shrinkToFit="1"/>
    </xf>
    <xf numFmtId="0" fontId="11" fillId="0" borderId="35" xfId="0" applyFont="1" applyFill="1" applyBorder="1" applyAlignment="1">
      <alignment horizontal="center" vertical="center" textRotation="90" wrapText="1"/>
    </xf>
    <xf numFmtId="0" fontId="15" fillId="3" borderId="9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vertical="top" wrapText="1"/>
    </xf>
    <xf numFmtId="0" fontId="3" fillId="3" borderId="12" xfId="0" applyFont="1" applyFill="1" applyBorder="1" applyAlignment="1">
      <alignment vertical="top" wrapText="1"/>
    </xf>
    <xf numFmtId="0" fontId="3" fillId="2" borderId="13" xfId="0" applyFont="1" applyFill="1" applyBorder="1" applyAlignment="1">
      <alignment vertical="top" wrapText="1"/>
    </xf>
    <xf numFmtId="0" fontId="1" fillId="0" borderId="35" xfId="0" applyFont="1" applyFill="1" applyBorder="1" applyAlignment="1">
      <alignment horizontal="center" textRotation="90" wrapText="1"/>
    </xf>
    <xf numFmtId="0" fontId="17" fillId="0" borderId="35" xfId="0" applyFont="1" applyFill="1" applyBorder="1" applyAlignment="1">
      <alignment textRotation="90" wrapText="1"/>
    </xf>
    <xf numFmtId="0" fontId="16" fillId="0" borderId="35" xfId="0" applyFont="1" applyFill="1" applyBorder="1" applyAlignment="1">
      <alignment textRotation="90" wrapText="1"/>
    </xf>
    <xf numFmtId="1" fontId="18" fillId="8" borderId="5" xfId="0" applyNumberFormat="1" applyFont="1" applyFill="1" applyBorder="1" applyAlignment="1">
      <alignment horizontal="center" vertical="top" shrinkToFit="1"/>
    </xf>
    <xf numFmtId="1" fontId="18" fillId="2" borderId="5" xfId="0" applyNumberFormat="1" applyFont="1" applyFill="1" applyBorder="1" applyAlignment="1">
      <alignment horizontal="center" vertical="top" shrinkToFit="1"/>
    </xf>
    <xf numFmtId="1" fontId="18" fillId="5" borderId="9" xfId="0" applyNumberFormat="1" applyFont="1" applyFill="1" applyBorder="1" applyAlignment="1">
      <alignment horizontal="center" vertical="top" shrinkToFit="1"/>
    </xf>
    <xf numFmtId="1" fontId="18" fillId="2" borderId="14" xfId="0" applyNumberFormat="1" applyFont="1" applyFill="1" applyBorder="1" applyAlignment="1">
      <alignment horizontal="center" vertical="top" shrinkToFit="1"/>
    </xf>
    <xf numFmtId="1" fontId="18" fillId="6" borderId="5" xfId="0" applyNumberFormat="1" applyFont="1" applyFill="1" applyBorder="1" applyAlignment="1">
      <alignment horizontal="center" vertical="top" shrinkToFit="1"/>
    </xf>
    <xf numFmtId="1" fontId="18" fillId="4" borderId="5" xfId="0" applyNumberFormat="1" applyFont="1" applyFill="1" applyBorder="1" applyAlignment="1">
      <alignment horizontal="center" vertical="top" shrinkToFit="1"/>
    </xf>
    <xf numFmtId="0" fontId="3" fillId="9" borderId="12" xfId="0" applyFont="1" applyFill="1" applyBorder="1" applyAlignment="1">
      <alignment horizontal="left" vertical="top" wrapText="1"/>
    </xf>
    <xf numFmtId="0" fontId="3" fillId="9" borderId="5" xfId="0" applyFont="1" applyFill="1" applyBorder="1" applyAlignment="1">
      <alignment horizontal="left" vertical="top" wrapText="1"/>
    </xf>
    <xf numFmtId="0" fontId="0" fillId="9" borderId="5" xfId="0" applyFill="1" applyBorder="1" applyAlignment="1">
      <alignment horizontal="left" vertical="center" wrapText="1"/>
    </xf>
    <xf numFmtId="1" fontId="4" fillId="9" borderId="5" xfId="0" applyNumberFormat="1" applyFont="1" applyFill="1" applyBorder="1" applyAlignment="1">
      <alignment horizontal="center" vertical="top" shrinkToFit="1"/>
    </xf>
    <xf numFmtId="1" fontId="4" fillId="9" borderId="5" xfId="0" applyNumberFormat="1" applyFont="1" applyFill="1" applyBorder="1" applyAlignment="1">
      <alignment horizontal="left" vertical="top" shrinkToFit="1"/>
    </xf>
    <xf numFmtId="1" fontId="4" fillId="9" borderId="6" xfId="0" applyNumberFormat="1" applyFont="1" applyFill="1" applyBorder="1" applyAlignment="1">
      <alignment horizontal="left" vertical="top" shrinkToFit="1"/>
    </xf>
    <xf numFmtId="1" fontId="4" fillId="9" borderId="7" xfId="0" applyNumberFormat="1" applyFont="1" applyFill="1" applyBorder="1" applyAlignment="1">
      <alignment horizontal="left" vertical="top" shrinkToFit="1"/>
    </xf>
    <xf numFmtId="1" fontId="4" fillId="2" borderId="6" xfId="0" applyNumberFormat="1" applyFont="1" applyFill="1" applyBorder="1" applyAlignment="1">
      <alignment horizontal="left" vertical="top" shrinkToFit="1"/>
    </xf>
    <xf numFmtId="1" fontId="4" fillId="2" borderId="7" xfId="0" applyNumberFormat="1" applyFont="1" applyFill="1" applyBorder="1" applyAlignment="1">
      <alignment horizontal="left" vertical="top" shrinkToFit="1"/>
    </xf>
    <xf numFmtId="0" fontId="15" fillId="3" borderId="25" xfId="0" applyFont="1" applyFill="1" applyBorder="1" applyAlignment="1">
      <alignment horizontal="left" vertical="top" wrapText="1"/>
    </xf>
    <xf numFmtId="0" fontId="15" fillId="3" borderId="26" xfId="0" applyFont="1" applyFill="1" applyBorder="1" applyAlignment="1">
      <alignment horizontal="left" vertical="top" wrapText="1"/>
    </xf>
    <xf numFmtId="1" fontId="4" fillId="3" borderId="28" xfId="0" applyNumberFormat="1" applyFont="1" applyFill="1" applyBorder="1" applyAlignment="1">
      <alignment horizontal="left" vertical="top" shrinkToFit="1"/>
    </xf>
    <xf numFmtId="1" fontId="4" fillId="3" borderId="29" xfId="0" applyNumberFormat="1" applyFont="1" applyFill="1" applyBorder="1" applyAlignment="1">
      <alignment horizontal="left" vertical="top" shrinkToFit="1"/>
    </xf>
    <xf numFmtId="1" fontId="4" fillId="2" borderId="10" xfId="0" applyNumberFormat="1" applyFont="1" applyFill="1" applyBorder="1" applyAlignment="1">
      <alignment horizontal="left" vertical="top" shrinkToFit="1"/>
    </xf>
    <xf numFmtId="1" fontId="4" fillId="2" borderId="11" xfId="0" applyNumberFormat="1" applyFont="1" applyFill="1" applyBorder="1" applyAlignment="1">
      <alignment horizontal="left" vertical="top" shrinkToFit="1"/>
    </xf>
    <xf numFmtId="0" fontId="16" fillId="3" borderId="30" xfId="0" applyFont="1" applyFill="1" applyBorder="1" applyAlignment="1">
      <alignment horizontal="left" vertical="top" wrapText="1"/>
    </xf>
    <xf numFmtId="0" fontId="16" fillId="3" borderId="31" xfId="0" applyFont="1" applyFill="1" applyBorder="1" applyAlignment="1">
      <alignment horizontal="left" vertical="top" wrapText="1"/>
    </xf>
    <xf numFmtId="1" fontId="4" fillId="3" borderId="30" xfId="0" applyNumberFormat="1" applyFont="1" applyFill="1" applyBorder="1" applyAlignment="1">
      <alignment horizontal="left" vertical="top" shrinkToFit="1"/>
    </xf>
    <xf numFmtId="1" fontId="4" fillId="3" borderId="34" xfId="0" applyNumberFormat="1" applyFont="1" applyFill="1" applyBorder="1" applyAlignment="1">
      <alignment horizontal="left" vertical="top" shrinkToFit="1"/>
    </xf>
    <xf numFmtId="1" fontId="4" fillId="2" borderId="30" xfId="0" applyNumberFormat="1" applyFont="1" applyFill="1" applyBorder="1" applyAlignment="1">
      <alignment horizontal="left" vertical="top" shrinkToFit="1"/>
    </xf>
    <xf numFmtId="1" fontId="4" fillId="2" borderId="34" xfId="0" applyNumberFormat="1" applyFont="1" applyFill="1" applyBorder="1" applyAlignment="1">
      <alignment horizontal="left" vertical="top" shrinkToFit="1"/>
    </xf>
    <xf numFmtId="0" fontId="1" fillId="0" borderId="35" xfId="0" applyFont="1" applyFill="1" applyBorder="1" applyAlignment="1">
      <alignment horizontal="center" vertical="top" wrapText="1"/>
    </xf>
    <xf numFmtId="0" fontId="0" fillId="0" borderId="35" xfId="0" applyFill="1" applyBorder="1" applyAlignment="1">
      <alignment horizontal="center" textRotation="90" wrapText="1"/>
    </xf>
    <xf numFmtId="0" fontId="11" fillId="0" borderId="35" xfId="0" applyFont="1" applyFill="1" applyBorder="1" applyAlignment="1">
      <alignment horizontal="center" textRotation="90" wrapText="1"/>
    </xf>
    <xf numFmtId="0" fontId="1" fillId="0" borderId="35" xfId="0" applyFont="1" applyFill="1" applyBorder="1" applyAlignment="1">
      <alignment horizontal="center" textRotation="90" wrapText="1"/>
    </xf>
    <xf numFmtId="0" fontId="16" fillId="3" borderId="18" xfId="0" applyFont="1" applyFill="1" applyBorder="1" applyAlignment="1">
      <alignment horizontal="left" vertical="top" wrapText="1"/>
    </xf>
    <xf numFmtId="0" fontId="16" fillId="3" borderId="8" xfId="0" applyFont="1" applyFill="1" applyBorder="1" applyAlignment="1">
      <alignment horizontal="left" vertical="top" wrapText="1"/>
    </xf>
    <xf numFmtId="0" fontId="16" fillId="3" borderId="19" xfId="0" applyFont="1" applyFill="1" applyBorder="1" applyAlignment="1">
      <alignment horizontal="center" vertical="center" textRotation="90" wrapText="1"/>
    </xf>
    <xf numFmtId="0" fontId="16" fillId="3" borderId="20" xfId="0" applyFont="1" applyFill="1" applyBorder="1" applyAlignment="1">
      <alignment horizontal="center" vertical="center" textRotation="90" wrapText="1"/>
    </xf>
    <xf numFmtId="0" fontId="16" fillId="3" borderId="32" xfId="0" applyFont="1" applyFill="1" applyBorder="1" applyAlignment="1">
      <alignment horizontal="center" vertical="center" textRotation="90" wrapText="1"/>
    </xf>
    <xf numFmtId="1" fontId="4" fillId="3" borderId="6" xfId="0" applyNumberFormat="1" applyFont="1" applyFill="1" applyBorder="1" applyAlignment="1">
      <alignment horizontal="left" vertical="top" shrinkToFit="1"/>
    </xf>
    <xf numFmtId="1" fontId="4" fillId="3" borderId="7" xfId="0" applyNumberFormat="1" applyFont="1" applyFill="1" applyBorder="1" applyAlignment="1">
      <alignment horizontal="left" vertical="top" shrinkToFit="1"/>
    </xf>
    <xf numFmtId="0" fontId="15" fillId="3" borderId="18" xfId="0" applyFont="1" applyFill="1" applyBorder="1" applyAlignment="1">
      <alignment horizontal="left" vertical="top" wrapText="1"/>
    </xf>
    <xf numFmtId="0" fontId="15" fillId="3" borderId="8" xfId="0" applyFont="1" applyFill="1" applyBorder="1" applyAlignment="1">
      <alignment horizontal="left" vertical="top" wrapText="1"/>
    </xf>
    <xf numFmtId="1" fontId="4" fillId="3" borderId="21" xfId="0" applyNumberFormat="1" applyFont="1" applyFill="1" applyBorder="1" applyAlignment="1">
      <alignment horizontal="center" vertical="center" shrinkToFit="1"/>
    </xf>
    <xf numFmtId="1" fontId="4" fillId="3" borderId="22" xfId="0" applyNumberFormat="1" applyFont="1" applyFill="1" applyBorder="1" applyAlignment="1">
      <alignment horizontal="center" vertical="center" shrinkToFit="1"/>
    </xf>
    <xf numFmtId="1" fontId="4" fillId="3" borderId="23" xfId="0" applyNumberFormat="1" applyFont="1" applyFill="1" applyBorder="1" applyAlignment="1">
      <alignment horizontal="center" vertical="center" shrinkToFit="1"/>
    </xf>
    <xf numFmtId="0" fontId="15" fillId="9" borderId="18" xfId="0" applyFont="1" applyFill="1" applyBorder="1" applyAlignment="1">
      <alignment horizontal="left" vertical="top" wrapText="1"/>
    </xf>
    <xf numFmtId="0" fontId="15" fillId="9" borderId="8" xfId="0" applyFont="1" applyFill="1" applyBorder="1" applyAlignment="1">
      <alignment horizontal="left" vertical="top" wrapText="1"/>
    </xf>
    <xf numFmtId="1" fontId="4" fillId="3" borderId="24" xfId="0" applyNumberFormat="1" applyFont="1" applyFill="1" applyBorder="1" applyAlignment="1">
      <alignment horizontal="center" vertical="center" shrinkToFit="1"/>
    </xf>
    <xf numFmtId="1" fontId="4" fillId="3" borderId="27" xfId="0" applyNumberFormat="1" applyFont="1" applyFill="1" applyBorder="1" applyAlignment="1">
      <alignment horizontal="center" vertical="center" shrinkToFit="1"/>
    </xf>
    <xf numFmtId="1" fontId="4" fillId="3" borderId="33" xfId="0" applyNumberFormat="1" applyFont="1" applyFill="1" applyBorder="1" applyAlignment="1">
      <alignment horizontal="center" vertical="center" shrinkToFit="1"/>
    </xf>
    <xf numFmtId="0" fontId="1" fillId="0" borderId="35" xfId="0" applyFont="1" applyFill="1" applyBorder="1" applyAlignment="1">
      <alignment horizontal="left" vertical="top" wrapText="1" indent="4"/>
    </xf>
    <xf numFmtId="1" fontId="2" fillId="0" borderId="3" xfId="0" applyNumberFormat="1" applyFont="1" applyFill="1" applyBorder="1" applyAlignment="1">
      <alignment horizontal="left" vertical="top" indent="1" shrinkToFit="1"/>
    </xf>
    <xf numFmtId="1" fontId="2" fillId="0" borderId="4" xfId="0" applyNumberFormat="1" applyFont="1" applyFill="1" applyBorder="1" applyAlignment="1">
      <alignment horizontal="left" vertical="top" indent="1" shrinkToFit="1"/>
    </xf>
    <xf numFmtId="1" fontId="18" fillId="2" borderId="6" xfId="0" applyNumberFormat="1" applyFont="1" applyFill="1" applyBorder="1" applyAlignment="1">
      <alignment horizontal="center" vertical="top" shrinkToFit="1"/>
    </xf>
    <xf numFmtId="1" fontId="18" fillId="2" borderId="7" xfId="0" applyNumberFormat="1" applyFont="1" applyFill="1" applyBorder="1" applyAlignment="1">
      <alignment horizontal="center" vertical="top" shrinkToFit="1"/>
    </xf>
    <xf numFmtId="1" fontId="4" fillId="2" borderId="15" xfId="0" applyNumberFormat="1" applyFont="1" applyFill="1" applyBorder="1" applyAlignment="1">
      <alignment horizontal="left" vertical="top" shrinkToFit="1"/>
    </xf>
    <xf numFmtId="1" fontId="4" fillId="2" borderId="16" xfId="0" applyNumberFormat="1" applyFont="1" applyFill="1" applyBorder="1" applyAlignment="1">
      <alignment horizontal="left" vertical="top" shrinkToFit="1"/>
    </xf>
    <xf numFmtId="0" fontId="13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top" wrapText="1" indent="52"/>
    </xf>
    <xf numFmtId="0" fontId="10" fillId="0" borderId="0" xfId="0" applyFont="1" applyFill="1" applyBorder="1" applyAlignment="1">
      <alignment horizontal="center" vertical="top" wrapText="1"/>
    </xf>
    <xf numFmtId="0" fontId="1" fillId="0" borderId="35" xfId="0" applyFont="1" applyFill="1" applyBorder="1" applyAlignment="1">
      <alignment horizontal="center" vertical="center" textRotation="90" wrapText="1"/>
    </xf>
    <xf numFmtId="0" fontId="0" fillId="0" borderId="35" xfId="0" applyFill="1" applyBorder="1" applyAlignment="1">
      <alignment horizontal="center" vertical="center" wrapText="1"/>
    </xf>
    <xf numFmtId="0" fontId="0" fillId="0" borderId="35" xfId="0" applyFill="1" applyBorder="1" applyAlignment="1">
      <alignment horizontal="left" vertical="top" wrapText="1" indent="1"/>
    </xf>
    <xf numFmtId="0" fontId="1" fillId="0" borderId="35" xfId="0" applyFont="1" applyFill="1" applyBorder="1" applyAlignment="1">
      <alignment horizontal="left" vertical="top" wrapText="1" indent="1"/>
    </xf>
    <xf numFmtId="0" fontId="1" fillId="0" borderId="35" xfId="0" applyFont="1" applyFill="1" applyBorder="1" applyAlignment="1">
      <alignment horizontal="center" vertical="center" wrapText="1"/>
    </xf>
    <xf numFmtId="0" fontId="0" fillId="4" borderId="6" xfId="0" applyFill="1" applyBorder="1" applyAlignment="1">
      <alignment horizontal="left" vertical="center" wrapText="1"/>
    </xf>
    <xf numFmtId="0" fontId="0" fillId="4" borderId="7" xfId="0" applyFill="1" applyBorder="1" applyAlignment="1">
      <alignment horizontal="left" vertical="center" wrapText="1"/>
    </xf>
    <xf numFmtId="1" fontId="18" fillId="5" borderId="6" xfId="0" applyNumberFormat="1" applyFont="1" applyFill="1" applyBorder="1" applyAlignment="1">
      <alignment horizontal="center" vertical="top" shrinkToFit="1"/>
    </xf>
    <xf numFmtId="1" fontId="18" fillId="5" borderId="7" xfId="0" applyNumberFormat="1" applyFont="1" applyFill="1" applyBorder="1" applyAlignment="1">
      <alignment horizontal="center" vertical="top" shrinkToFit="1"/>
    </xf>
    <xf numFmtId="1" fontId="18" fillId="2" borderId="15" xfId="0" applyNumberFormat="1" applyFont="1" applyFill="1" applyBorder="1" applyAlignment="1">
      <alignment horizontal="center" vertical="top" shrinkToFit="1"/>
    </xf>
    <xf numFmtId="1" fontId="18" fillId="2" borderId="16" xfId="0" applyNumberFormat="1" applyFont="1" applyFill="1" applyBorder="1" applyAlignment="1">
      <alignment horizontal="center" vertical="top" shrinkToFit="1"/>
    </xf>
    <xf numFmtId="1" fontId="18" fillId="6" borderId="6" xfId="0" applyNumberFormat="1" applyFont="1" applyFill="1" applyBorder="1" applyAlignment="1">
      <alignment horizontal="center" vertical="top" shrinkToFit="1"/>
    </xf>
    <xf numFmtId="1" fontId="18" fillId="6" borderId="7" xfId="0" applyNumberFormat="1" applyFont="1" applyFill="1" applyBorder="1" applyAlignment="1">
      <alignment horizontal="center" vertical="top" shrinkToFi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EBD7"/>
      <color rgb="FFFFBA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63703</xdr:colOff>
      <xdr:row>4</xdr:row>
      <xdr:rowOff>346710</xdr:rowOff>
    </xdr:from>
    <xdr:ext cx="9828530" cy="19050"/>
    <xdr:grpSp>
      <xdr:nvGrpSpPr>
        <xdr:cNvPr id="3" name="Group 3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pSpPr/>
      </xdr:nvGrpSpPr>
      <xdr:grpSpPr>
        <a:xfrm>
          <a:off x="63703" y="2756535"/>
          <a:ext cx="9828530" cy="19050"/>
          <a:chOff x="0" y="0"/>
          <a:chExt cx="9828530" cy="19050"/>
        </a:xfrm>
      </xdr:grpSpPr>
      <xdr:sp macro="" textlink="">
        <xdr:nvSpPr>
          <xdr:cNvPr id="4" name="Shape 4">
            <a:extLst>
              <a:ext uri="{FF2B5EF4-FFF2-40B4-BE49-F238E27FC236}">
                <a16:creationId xmlns:a16="http://schemas.microsoft.com/office/drawing/2014/main" xmlns="" id="{00000000-0008-0000-0000-000004000000}"/>
              </a:ext>
            </a:extLst>
          </xdr:cNvPr>
          <xdr:cNvSpPr/>
        </xdr:nvSpPr>
        <xdr:spPr>
          <a:xfrm>
            <a:off x="0" y="0"/>
            <a:ext cx="9828530" cy="9525"/>
          </a:xfrm>
          <a:custGeom>
            <a:avLst/>
            <a:gdLst/>
            <a:ahLst/>
            <a:cxnLst/>
            <a:rect l="0" t="0" r="0" b="0"/>
            <a:pathLst>
              <a:path w="9828530" h="9525">
                <a:moveTo>
                  <a:pt x="9827996" y="0"/>
                </a:moveTo>
                <a:lnTo>
                  <a:pt x="0" y="0"/>
                </a:lnTo>
                <a:lnTo>
                  <a:pt x="9525" y="9525"/>
                </a:lnTo>
                <a:lnTo>
                  <a:pt x="9818471" y="9525"/>
                </a:lnTo>
                <a:lnTo>
                  <a:pt x="9827996" y="0"/>
                </a:lnTo>
                <a:close/>
              </a:path>
            </a:pathLst>
          </a:custGeom>
          <a:solidFill>
            <a:srgbClr val="000000">
              <a:alpha val="66999"/>
            </a:srgbClr>
          </a:solidFill>
        </xdr:spPr>
      </xdr:sp>
      <xdr:sp macro="" textlink="">
        <xdr:nvSpPr>
          <xdr:cNvPr id="5" name="Shape 5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SpPr/>
        </xdr:nvSpPr>
        <xdr:spPr>
          <a:xfrm>
            <a:off x="0" y="0"/>
            <a:ext cx="9828530" cy="19050"/>
          </a:xfrm>
          <a:custGeom>
            <a:avLst/>
            <a:gdLst/>
            <a:ahLst/>
            <a:cxnLst/>
            <a:rect l="0" t="0" r="0" b="0"/>
            <a:pathLst>
              <a:path w="9828530" h="19050">
                <a:moveTo>
                  <a:pt x="9827997" y="0"/>
                </a:moveTo>
                <a:lnTo>
                  <a:pt x="9818472" y="9525"/>
                </a:lnTo>
                <a:lnTo>
                  <a:pt x="9525" y="9525"/>
                </a:lnTo>
                <a:lnTo>
                  <a:pt x="0" y="19050"/>
                </a:lnTo>
                <a:lnTo>
                  <a:pt x="9827997" y="19050"/>
                </a:lnTo>
                <a:lnTo>
                  <a:pt x="9827997" y="0"/>
                </a:lnTo>
                <a:close/>
              </a:path>
            </a:pathLst>
          </a:custGeom>
          <a:solidFill>
            <a:srgbClr val="282828"/>
          </a:solidFill>
        </xdr:spPr>
      </xdr:sp>
      <xdr:sp macro="" textlink="">
        <xdr:nvSpPr>
          <xdr:cNvPr id="6" name="Shape 6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SpPr/>
        </xdr:nvSpPr>
        <xdr:spPr>
          <a:xfrm>
            <a:off x="0" y="0"/>
            <a:ext cx="9525" cy="19050"/>
          </a:xfrm>
          <a:custGeom>
            <a:avLst/>
            <a:gdLst/>
            <a:ahLst/>
            <a:cxnLst/>
            <a:rect l="0" t="0" r="0" b="0"/>
            <a:pathLst>
              <a:path w="9525" h="19050">
                <a:moveTo>
                  <a:pt x="0" y="0"/>
                </a:moveTo>
                <a:lnTo>
                  <a:pt x="0" y="19050"/>
                </a:lnTo>
                <a:lnTo>
                  <a:pt x="9525" y="9525"/>
                </a:lnTo>
                <a:lnTo>
                  <a:pt x="0" y="0"/>
                </a:lnTo>
                <a:close/>
              </a:path>
            </a:pathLst>
          </a:custGeom>
          <a:solidFill>
            <a:srgbClr val="000000">
              <a:alpha val="66999"/>
            </a:srgbClr>
          </a:solidFill>
        </xdr:spPr>
      </xdr:sp>
    </xdr:grpSp>
    <xdr:clientData/>
  </xdr:oneCellAnchor>
  <xdr:oneCellAnchor>
    <xdr:from>
      <xdr:col>0</xdr:col>
      <xdr:colOff>63703</xdr:colOff>
      <xdr:row>4</xdr:row>
      <xdr:rowOff>852195</xdr:rowOff>
    </xdr:from>
    <xdr:ext cx="9828530" cy="19050"/>
    <xdr:grpSp>
      <xdr:nvGrpSpPr>
        <xdr:cNvPr id="7" name="Group 7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pSpPr/>
      </xdr:nvGrpSpPr>
      <xdr:grpSpPr>
        <a:xfrm>
          <a:off x="63703" y="3262020"/>
          <a:ext cx="9828530" cy="19050"/>
          <a:chOff x="0" y="0"/>
          <a:chExt cx="9828530" cy="19050"/>
        </a:xfrm>
      </xdr:grpSpPr>
      <xdr:sp macro="" textlink="">
        <xdr:nvSpPr>
          <xdr:cNvPr id="8" name="Shape 8">
            <a:extLst>
              <a:ext uri="{FF2B5EF4-FFF2-40B4-BE49-F238E27FC236}">
                <a16:creationId xmlns:a16="http://schemas.microsoft.com/office/drawing/2014/main" xmlns="" id="{00000000-0008-0000-0000-000008000000}"/>
              </a:ext>
            </a:extLst>
          </xdr:cNvPr>
          <xdr:cNvSpPr/>
        </xdr:nvSpPr>
        <xdr:spPr>
          <a:xfrm>
            <a:off x="0" y="0"/>
            <a:ext cx="9828530" cy="9525"/>
          </a:xfrm>
          <a:custGeom>
            <a:avLst/>
            <a:gdLst/>
            <a:ahLst/>
            <a:cxnLst/>
            <a:rect l="0" t="0" r="0" b="0"/>
            <a:pathLst>
              <a:path w="9828530" h="9525">
                <a:moveTo>
                  <a:pt x="9827996" y="0"/>
                </a:moveTo>
                <a:lnTo>
                  <a:pt x="0" y="0"/>
                </a:lnTo>
                <a:lnTo>
                  <a:pt x="9525" y="9525"/>
                </a:lnTo>
                <a:lnTo>
                  <a:pt x="9818471" y="9525"/>
                </a:lnTo>
                <a:lnTo>
                  <a:pt x="9827996" y="0"/>
                </a:lnTo>
                <a:close/>
              </a:path>
            </a:pathLst>
          </a:custGeom>
          <a:solidFill>
            <a:srgbClr val="000000">
              <a:alpha val="66999"/>
            </a:srgbClr>
          </a:solidFill>
        </xdr:spPr>
      </xdr:sp>
      <xdr:sp macro="" textlink="">
        <xdr:nvSpPr>
          <xdr:cNvPr id="9" name="Shape 9">
            <a:extLst>
              <a:ext uri="{FF2B5EF4-FFF2-40B4-BE49-F238E27FC236}">
                <a16:creationId xmlns:a16="http://schemas.microsoft.com/office/drawing/2014/main" xmlns="" id="{00000000-0008-0000-0000-000009000000}"/>
              </a:ext>
            </a:extLst>
          </xdr:cNvPr>
          <xdr:cNvSpPr/>
        </xdr:nvSpPr>
        <xdr:spPr>
          <a:xfrm>
            <a:off x="0" y="0"/>
            <a:ext cx="9828530" cy="19050"/>
          </a:xfrm>
          <a:custGeom>
            <a:avLst/>
            <a:gdLst/>
            <a:ahLst/>
            <a:cxnLst/>
            <a:rect l="0" t="0" r="0" b="0"/>
            <a:pathLst>
              <a:path w="9828530" h="19050">
                <a:moveTo>
                  <a:pt x="9827997" y="0"/>
                </a:moveTo>
                <a:lnTo>
                  <a:pt x="9818472" y="9525"/>
                </a:lnTo>
                <a:lnTo>
                  <a:pt x="9525" y="9525"/>
                </a:lnTo>
                <a:lnTo>
                  <a:pt x="0" y="19050"/>
                </a:lnTo>
                <a:lnTo>
                  <a:pt x="9827997" y="19050"/>
                </a:lnTo>
                <a:lnTo>
                  <a:pt x="9827997" y="0"/>
                </a:lnTo>
                <a:close/>
              </a:path>
            </a:pathLst>
          </a:custGeom>
          <a:solidFill>
            <a:srgbClr val="282828"/>
          </a:solidFill>
        </xdr:spPr>
      </xdr:sp>
      <xdr:sp macro="" textlink="">
        <xdr:nvSpPr>
          <xdr:cNvPr id="10" name="Shape 10">
            <a:extLst>
              <a:ext uri="{FF2B5EF4-FFF2-40B4-BE49-F238E27FC236}">
                <a16:creationId xmlns:a16="http://schemas.microsoft.com/office/drawing/2014/main" xmlns="" id="{00000000-0008-0000-0000-00000A000000}"/>
              </a:ext>
            </a:extLst>
          </xdr:cNvPr>
          <xdr:cNvSpPr/>
        </xdr:nvSpPr>
        <xdr:spPr>
          <a:xfrm>
            <a:off x="0" y="0"/>
            <a:ext cx="9525" cy="19050"/>
          </a:xfrm>
          <a:custGeom>
            <a:avLst/>
            <a:gdLst/>
            <a:ahLst/>
            <a:cxnLst/>
            <a:rect l="0" t="0" r="0" b="0"/>
            <a:pathLst>
              <a:path w="9525" h="19050">
                <a:moveTo>
                  <a:pt x="0" y="0"/>
                </a:moveTo>
                <a:lnTo>
                  <a:pt x="0" y="19050"/>
                </a:lnTo>
                <a:lnTo>
                  <a:pt x="9525" y="9525"/>
                </a:lnTo>
                <a:lnTo>
                  <a:pt x="0" y="0"/>
                </a:lnTo>
                <a:close/>
              </a:path>
            </a:pathLst>
          </a:custGeom>
          <a:solidFill>
            <a:srgbClr val="000000">
              <a:alpha val="66999"/>
            </a:srgbClr>
          </a:solidFill>
        </xdr:spPr>
      </xdr:sp>
    </xdr:grp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5"/>
  <sheetViews>
    <sheetView tabSelected="1" topLeftCell="A10" workbookViewId="0">
      <pane ySplit="1" topLeftCell="A86" activePane="bottomLeft" state="frozen"/>
      <selection activeCell="A10" sqref="A10"/>
      <selection pane="bottomLeft" activeCell="V78" sqref="V78:Y78"/>
    </sheetView>
  </sheetViews>
  <sheetFormatPr defaultRowHeight="12.75" x14ac:dyDescent="0.2"/>
  <cols>
    <col min="1" max="1" width="13.5" customWidth="1"/>
    <col min="2" max="2" width="34.83203125" customWidth="1"/>
    <col min="3" max="10" width="3.83203125" customWidth="1"/>
    <col min="11" max="11" width="10.6640625" customWidth="1"/>
    <col min="12" max="12" width="16" customWidth="1"/>
    <col min="13" max="13" width="8.6640625" customWidth="1"/>
    <col min="14" max="14" width="10.5" customWidth="1"/>
    <col min="15" max="15" width="12.1640625" customWidth="1"/>
    <col min="16" max="16" width="7.1640625" customWidth="1"/>
    <col min="17" max="18" width="5.83203125" customWidth="1"/>
    <col min="19" max="19" width="6" customWidth="1"/>
    <col min="20" max="22" width="5.83203125" customWidth="1"/>
    <col min="23" max="23" width="1.33203125" customWidth="1"/>
    <col min="24" max="24" width="4.1640625" customWidth="1"/>
    <col min="25" max="25" width="6" customWidth="1"/>
    <col min="26" max="26" width="2.1640625" customWidth="1"/>
  </cols>
  <sheetData>
    <row r="1" spans="1:26" ht="51" customHeight="1" x14ac:dyDescent="0.2">
      <c r="A1" s="119" t="s">
        <v>132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</row>
    <row r="2" spans="1:26" ht="51.6" customHeight="1" x14ac:dyDescent="0.2">
      <c r="A2" s="121" t="s">
        <v>133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</row>
    <row r="3" spans="1:26" ht="19.5" customHeight="1" x14ac:dyDescent="0.2">
      <c r="A3" s="122" t="s">
        <v>0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</row>
    <row r="4" spans="1:26" ht="68.45" customHeight="1" x14ac:dyDescent="0.2">
      <c r="A4" s="123" t="s">
        <v>1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</row>
    <row r="5" spans="1:26" ht="82.9" customHeight="1" x14ac:dyDescent="0.2">
      <c r="A5" s="124" t="s">
        <v>134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</row>
    <row r="6" spans="1:26" ht="46.7" customHeight="1" x14ac:dyDescent="0.2">
      <c r="A6" s="125" t="s">
        <v>2</v>
      </c>
      <c r="B6" s="126" t="s">
        <v>3</v>
      </c>
      <c r="C6" s="126" t="s">
        <v>4</v>
      </c>
      <c r="D6" s="126"/>
      <c r="E6" s="126"/>
      <c r="F6" s="126"/>
      <c r="G6" s="126"/>
      <c r="H6" s="126"/>
      <c r="I6" s="126"/>
      <c r="J6" s="126"/>
      <c r="K6" s="129" t="s">
        <v>173</v>
      </c>
      <c r="L6" s="129"/>
      <c r="M6" s="129"/>
      <c r="N6" s="129"/>
      <c r="O6" s="129"/>
      <c r="P6" s="129"/>
      <c r="Q6" s="127" t="s">
        <v>5</v>
      </c>
      <c r="R6" s="127"/>
      <c r="S6" s="127"/>
      <c r="T6" s="127"/>
      <c r="U6" s="127"/>
      <c r="V6" s="127"/>
      <c r="W6" s="127"/>
      <c r="X6" s="127"/>
      <c r="Y6" s="127"/>
    </row>
    <row r="7" spans="1:26" ht="15.95" customHeight="1" x14ac:dyDescent="0.2">
      <c r="A7" s="125"/>
      <c r="B7" s="126"/>
      <c r="C7" s="126"/>
      <c r="D7" s="126"/>
      <c r="E7" s="126"/>
      <c r="F7" s="126"/>
      <c r="G7" s="126"/>
      <c r="H7" s="126"/>
      <c r="I7" s="126"/>
      <c r="J7" s="126"/>
      <c r="K7" s="129"/>
      <c r="L7" s="129"/>
      <c r="M7" s="129"/>
      <c r="N7" s="129"/>
      <c r="O7" s="129"/>
      <c r="P7" s="129"/>
      <c r="Q7" s="128" t="s">
        <v>6</v>
      </c>
      <c r="R7" s="128"/>
      <c r="S7" s="128" t="s">
        <v>7</v>
      </c>
      <c r="T7" s="128"/>
      <c r="U7" s="128" t="s">
        <v>8</v>
      </c>
      <c r="V7" s="128"/>
      <c r="W7" s="128" t="s">
        <v>9</v>
      </c>
      <c r="X7" s="128"/>
      <c r="Y7" s="128"/>
    </row>
    <row r="8" spans="1:26" ht="46.7" customHeight="1" x14ac:dyDescent="0.2">
      <c r="A8" s="125"/>
      <c r="B8" s="126"/>
      <c r="C8" s="126"/>
      <c r="D8" s="126"/>
      <c r="E8" s="126"/>
      <c r="F8" s="126"/>
      <c r="G8" s="126"/>
      <c r="H8" s="126"/>
      <c r="I8" s="126"/>
      <c r="J8" s="126"/>
      <c r="K8" s="92" t="s">
        <v>10</v>
      </c>
      <c r="L8" s="91" t="s">
        <v>11</v>
      </c>
      <c r="M8" s="91"/>
      <c r="N8" s="91"/>
      <c r="O8" s="91"/>
      <c r="P8" s="92" t="s">
        <v>12</v>
      </c>
      <c r="Q8" s="93" t="s">
        <v>194</v>
      </c>
      <c r="R8" s="93" t="s">
        <v>195</v>
      </c>
      <c r="S8" s="93" t="s">
        <v>184</v>
      </c>
      <c r="T8" s="93" t="s">
        <v>185</v>
      </c>
      <c r="U8" s="93" t="s">
        <v>186</v>
      </c>
      <c r="V8" s="93" t="s">
        <v>187</v>
      </c>
      <c r="W8" s="93" t="s">
        <v>188</v>
      </c>
      <c r="X8" s="94"/>
      <c r="Y8" s="93" t="s">
        <v>189</v>
      </c>
    </row>
    <row r="9" spans="1:26" ht="31.5" customHeight="1" x14ac:dyDescent="0.2">
      <c r="A9" s="125"/>
      <c r="B9" s="126"/>
      <c r="C9" s="126"/>
      <c r="D9" s="126"/>
      <c r="E9" s="126"/>
      <c r="F9" s="126"/>
      <c r="G9" s="126"/>
      <c r="H9" s="126"/>
      <c r="I9" s="126"/>
      <c r="J9" s="126"/>
      <c r="K9" s="92"/>
      <c r="L9" s="112" t="s">
        <v>13</v>
      </c>
      <c r="M9" s="112"/>
      <c r="N9" s="112"/>
      <c r="O9" s="94" t="s">
        <v>14</v>
      </c>
      <c r="P9" s="92"/>
      <c r="Q9" s="94"/>
      <c r="R9" s="94"/>
      <c r="S9" s="94"/>
      <c r="T9" s="94"/>
      <c r="U9" s="94"/>
      <c r="V9" s="94"/>
      <c r="W9" s="94"/>
      <c r="X9" s="94"/>
      <c r="Y9" s="94"/>
    </row>
    <row r="10" spans="1:26" ht="75.75" customHeight="1" x14ac:dyDescent="0.2">
      <c r="A10" s="125"/>
      <c r="B10" s="126"/>
      <c r="C10" s="62" t="s">
        <v>174</v>
      </c>
      <c r="D10" s="63" t="s">
        <v>175</v>
      </c>
      <c r="E10" s="63" t="s">
        <v>176</v>
      </c>
      <c r="F10" s="63" t="s">
        <v>177</v>
      </c>
      <c r="G10" s="63" t="s">
        <v>178</v>
      </c>
      <c r="H10" s="63" t="s">
        <v>179</v>
      </c>
      <c r="I10" s="63" t="s">
        <v>180</v>
      </c>
      <c r="J10" s="63" t="s">
        <v>181</v>
      </c>
      <c r="K10" s="92"/>
      <c r="L10" s="61" t="s">
        <v>15</v>
      </c>
      <c r="M10" s="56" t="s">
        <v>141</v>
      </c>
      <c r="N10" s="56" t="s">
        <v>142</v>
      </c>
      <c r="O10" s="94"/>
      <c r="P10" s="92"/>
      <c r="Q10" s="94"/>
      <c r="R10" s="94"/>
      <c r="S10" s="94"/>
      <c r="T10" s="94"/>
      <c r="U10" s="94"/>
      <c r="V10" s="94"/>
      <c r="W10" s="94"/>
      <c r="X10" s="94"/>
      <c r="Y10" s="94"/>
    </row>
    <row r="11" spans="1:26" ht="15.95" customHeight="1" x14ac:dyDescent="0.2">
      <c r="A11" s="53">
        <v>1</v>
      </c>
      <c r="B11" s="54">
        <v>2</v>
      </c>
      <c r="C11" s="54">
        <v>3</v>
      </c>
      <c r="D11" s="54">
        <v>4</v>
      </c>
      <c r="E11" s="54">
        <v>5</v>
      </c>
      <c r="F11" s="54">
        <v>6</v>
      </c>
      <c r="G11" s="54">
        <v>7</v>
      </c>
      <c r="H11" s="54">
        <v>8</v>
      </c>
      <c r="I11" s="54">
        <v>9</v>
      </c>
      <c r="J11" s="54">
        <v>10</v>
      </c>
      <c r="K11" s="54">
        <v>11</v>
      </c>
      <c r="L11" s="54">
        <v>12</v>
      </c>
      <c r="M11" s="54">
        <v>13</v>
      </c>
      <c r="N11" s="54">
        <v>14</v>
      </c>
      <c r="O11" s="54">
        <v>15</v>
      </c>
      <c r="P11" s="54">
        <v>16</v>
      </c>
      <c r="Q11" s="55">
        <v>17</v>
      </c>
      <c r="R11" s="55">
        <v>18</v>
      </c>
      <c r="S11" s="55">
        <v>19</v>
      </c>
      <c r="T11" s="55">
        <v>20</v>
      </c>
      <c r="U11" s="55">
        <v>21</v>
      </c>
      <c r="V11" s="55">
        <v>22</v>
      </c>
      <c r="W11" s="113">
        <v>23</v>
      </c>
      <c r="X11" s="114"/>
      <c r="Y11" s="55">
        <v>24</v>
      </c>
    </row>
    <row r="12" spans="1:26" ht="34.5" customHeight="1" x14ac:dyDescent="0.2">
      <c r="A12" s="1" t="s">
        <v>16</v>
      </c>
      <c r="B12" s="2" t="s">
        <v>17</v>
      </c>
      <c r="C12" s="3"/>
      <c r="D12" s="3"/>
      <c r="E12" s="3"/>
      <c r="F12" s="3"/>
      <c r="G12" s="3"/>
      <c r="H12" s="3"/>
      <c r="I12" s="3"/>
      <c r="J12" s="4"/>
      <c r="K12" s="64">
        <f>K13+K14+K15+K16+K17+K18+K19+K20+K21+K22+K23+K24+K25+K26</f>
        <v>1334</v>
      </c>
      <c r="L12" s="65">
        <v>0</v>
      </c>
      <c r="M12" s="65">
        <f>M13+M14+M15+M16+M17+M18+M19+M20+M21+M22+M23+M24+M25+M26</f>
        <v>670</v>
      </c>
      <c r="N12" s="65">
        <f>N13+N14+N15+N16+N17+N18+N19+N20+N21+N22+N23+N24+N25+N26</f>
        <v>628</v>
      </c>
      <c r="O12" s="65">
        <v>0</v>
      </c>
      <c r="P12" s="65">
        <v>0</v>
      </c>
      <c r="Q12" s="65">
        <f>Q13+Q14+Q15+Q16+Q17+Q18+Q19+Q20+Q21+Q22+Q23+Q24+Q25+Q26</f>
        <v>580</v>
      </c>
      <c r="R12" s="65">
        <f>R13+R14+R15+R16+R17+R18+R19+R20+R21+R22+R23+R24+R25+R26</f>
        <v>754</v>
      </c>
      <c r="S12" s="65">
        <v>0</v>
      </c>
      <c r="T12" s="65">
        <v>0</v>
      </c>
      <c r="U12" s="65">
        <v>0</v>
      </c>
      <c r="V12" s="65">
        <v>0</v>
      </c>
      <c r="W12" s="115">
        <v>0</v>
      </c>
      <c r="X12" s="116"/>
      <c r="Y12" s="65">
        <v>0</v>
      </c>
    </row>
    <row r="13" spans="1:26" ht="18.95" customHeight="1" x14ac:dyDescent="0.2">
      <c r="A13" s="6" t="s">
        <v>18</v>
      </c>
      <c r="B13" s="7" t="s">
        <v>19</v>
      </c>
      <c r="C13" s="35"/>
      <c r="D13" s="8" t="s">
        <v>182</v>
      </c>
      <c r="E13" s="8"/>
      <c r="F13" s="8"/>
      <c r="G13" s="8"/>
      <c r="H13" s="8"/>
      <c r="I13" s="8"/>
      <c r="J13" s="8"/>
      <c r="K13" s="4">
        <v>72</v>
      </c>
      <c r="L13" s="8">
        <v>6</v>
      </c>
      <c r="M13" s="8">
        <v>42</v>
      </c>
      <c r="N13" s="8">
        <v>30</v>
      </c>
      <c r="O13" s="8">
        <v>0</v>
      </c>
      <c r="P13" s="8">
        <v>0</v>
      </c>
      <c r="Q13" s="5">
        <v>34</v>
      </c>
      <c r="R13" s="9">
        <v>38</v>
      </c>
      <c r="S13" s="5">
        <v>0</v>
      </c>
      <c r="T13" s="9">
        <v>0</v>
      </c>
      <c r="U13" s="5">
        <v>0</v>
      </c>
      <c r="V13" s="9">
        <v>0</v>
      </c>
      <c r="W13" s="77">
        <v>0</v>
      </c>
      <c r="X13" s="78"/>
      <c r="Y13" s="9">
        <v>0</v>
      </c>
    </row>
    <row r="14" spans="1:26" ht="18.95" customHeight="1" x14ac:dyDescent="0.2">
      <c r="A14" s="6" t="s">
        <v>20</v>
      </c>
      <c r="B14" s="7" t="s">
        <v>21</v>
      </c>
      <c r="C14" s="35"/>
      <c r="D14" s="8" t="s">
        <v>182</v>
      </c>
      <c r="E14" s="8"/>
      <c r="F14" s="8"/>
      <c r="G14" s="8"/>
      <c r="H14" s="8"/>
      <c r="I14" s="8"/>
      <c r="J14" s="8"/>
      <c r="K14" s="4">
        <v>72</v>
      </c>
      <c r="L14" s="8">
        <v>10</v>
      </c>
      <c r="M14" s="8">
        <v>50</v>
      </c>
      <c r="N14" s="8">
        <v>22</v>
      </c>
      <c r="O14" s="8">
        <v>0</v>
      </c>
      <c r="P14" s="8">
        <v>0</v>
      </c>
      <c r="Q14" s="5">
        <v>34</v>
      </c>
      <c r="R14" s="9">
        <v>38</v>
      </c>
      <c r="S14" s="5">
        <v>0</v>
      </c>
      <c r="T14" s="9">
        <v>0</v>
      </c>
      <c r="U14" s="5">
        <v>0</v>
      </c>
      <c r="V14" s="9">
        <v>0</v>
      </c>
      <c r="W14" s="77">
        <v>0</v>
      </c>
      <c r="X14" s="78"/>
      <c r="Y14" s="9">
        <v>0</v>
      </c>
    </row>
    <row r="15" spans="1:26" ht="18.95" customHeight="1" x14ac:dyDescent="0.2">
      <c r="A15" s="47" t="s">
        <v>143</v>
      </c>
      <c r="B15" s="7" t="s">
        <v>22</v>
      </c>
      <c r="C15" s="35"/>
      <c r="D15" s="8" t="s">
        <v>182</v>
      </c>
      <c r="E15" s="8"/>
      <c r="F15" s="8"/>
      <c r="G15" s="8"/>
      <c r="H15" s="8"/>
      <c r="I15" s="8"/>
      <c r="J15" s="8"/>
      <c r="K15" s="4">
        <v>72</v>
      </c>
      <c r="L15" s="8">
        <v>0</v>
      </c>
      <c r="M15" s="8">
        <v>48</v>
      </c>
      <c r="N15" s="8">
        <v>24</v>
      </c>
      <c r="O15" s="8">
        <v>0</v>
      </c>
      <c r="P15" s="8">
        <v>0</v>
      </c>
      <c r="Q15" s="5">
        <v>34</v>
      </c>
      <c r="R15" s="9">
        <v>38</v>
      </c>
      <c r="S15" s="5">
        <v>0</v>
      </c>
      <c r="T15" s="9">
        <v>0</v>
      </c>
      <c r="U15" s="5">
        <v>0</v>
      </c>
      <c r="V15" s="9">
        <v>0</v>
      </c>
      <c r="W15" s="77">
        <v>0</v>
      </c>
      <c r="X15" s="78"/>
      <c r="Y15" s="9">
        <v>0</v>
      </c>
    </row>
    <row r="16" spans="1:26" ht="34.5" customHeight="1" x14ac:dyDescent="0.2">
      <c r="A16" s="47" t="s">
        <v>144</v>
      </c>
      <c r="B16" s="7" t="s">
        <v>24</v>
      </c>
      <c r="C16" s="35"/>
      <c r="D16" s="8" t="s">
        <v>182</v>
      </c>
      <c r="E16" s="8"/>
      <c r="F16" s="8"/>
      <c r="G16" s="8"/>
      <c r="H16" s="8"/>
      <c r="I16" s="8"/>
      <c r="J16" s="8"/>
      <c r="K16" s="4">
        <v>66</v>
      </c>
      <c r="L16" s="8">
        <v>12</v>
      </c>
      <c r="M16" s="8">
        <v>42</v>
      </c>
      <c r="N16" s="8">
        <v>24</v>
      </c>
      <c r="O16" s="8">
        <v>0</v>
      </c>
      <c r="P16" s="8">
        <v>0</v>
      </c>
      <c r="Q16" s="5">
        <v>34</v>
      </c>
      <c r="R16" s="9">
        <v>32</v>
      </c>
      <c r="S16" s="5">
        <v>0</v>
      </c>
      <c r="T16" s="9">
        <v>0</v>
      </c>
      <c r="U16" s="5">
        <v>0</v>
      </c>
      <c r="V16" s="9">
        <v>0</v>
      </c>
      <c r="W16" s="77">
        <v>0</v>
      </c>
      <c r="X16" s="78"/>
      <c r="Y16" s="9">
        <v>0</v>
      </c>
    </row>
    <row r="17" spans="1:25" ht="18.95" customHeight="1" x14ac:dyDescent="0.2">
      <c r="A17" s="6" t="s">
        <v>25</v>
      </c>
      <c r="B17" s="7" t="s">
        <v>26</v>
      </c>
      <c r="C17" s="35"/>
      <c r="D17" s="8" t="s">
        <v>182</v>
      </c>
      <c r="E17" s="8"/>
      <c r="F17" s="8"/>
      <c r="G17" s="8"/>
      <c r="H17" s="8"/>
      <c r="I17" s="8"/>
      <c r="J17" s="8"/>
      <c r="K17" s="4">
        <v>36</v>
      </c>
      <c r="L17" s="8">
        <v>6</v>
      </c>
      <c r="M17" s="8">
        <v>26</v>
      </c>
      <c r="N17" s="8">
        <v>10</v>
      </c>
      <c r="O17" s="8">
        <v>0</v>
      </c>
      <c r="P17" s="8">
        <v>0</v>
      </c>
      <c r="Q17" s="5">
        <v>16</v>
      </c>
      <c r="R17" s="9">
        <v>20</v>
      </c>
      <c r="S17" s="5">
        <v>0</v>
      </c>
      <c r="T17" s="9">
        <v>0</v>
      </c>
      <c r="U17" s="5">
        <v>0</v>
      </c>
      <c r="V17" s="9">
        <v>0</v>
      </c>
      <c r="W17" s="77">
        <v>0</v>
      </c>
      <c r="X17" s="78"/>
      <c r="Y17" s="9">
        <v>0</v>
      </c>
    </row>
    <row r="18" spans="1:25" ht="34.5" customHeight="1" x14ac:dyDescent="0.2">
      <c r="A18" s="10" t="s">
        <v>23</v>
      </c>
      <c r="B18" s="11" t="s">
        <v>27</v>
      </c>
      <c r="C18" s="12"/>
      <c r="D18" s="8" t="s">
        <v>182</v>
      </c>
      <c r="E18" s="12"/>
      <c r="F18" s="12"/>
      <c r="G18" s="12"/>
      <c r="H18" s="12"/>
      <c r="I18" s="12"/>
      <c r="J18" s="12"/>
      <c r="K18" s="13">
        <v>72</v>
      </c>
      <c r="L18" s="12">
        <v>20</v>
      </c>
      <c r="M18" s="12">
        <v>0</v>
      </c>
      <c r="N18" s="12">
        <v>36</v>
      </c>
      <c r="O18" s="12">
        <v>0</v>
      </c>
      <c r="P18" s="12">
        <v>0</v>
      </c>
      <c r="Q18" s="14">
        <v>34</v>
      </c>
      <c r="R18" s="15">
        <v>38</v>
      </c>
      <c r="S18" s="14">
        <v>0</v>
      </c>
      <c r="T18" s="15">
        <v>0</v>
      </c>
      <c r="U18" s="14">
        <v>0</v>
      </c>
      <c r="V18" s="15">
        <v>0</v>
      </c>
      <c r="W18" s="117">
        <v>0</v>
      </c>
      <c r="X18" s="118"/>
      <c r="Y18" s="15">
        <v>0</v>
      </c>
    </row>
    <row r="19" spans="1:25" ht="34.5" customHeight="1" x14ac:dyDescent="0.2">
      <c r="A19" s="6" t="s">
        <v>28</v>
      </c>
      <c r="B19" s="7" t="s">
        <v>29</v>
      </c>
      <c r="C19" s="35"/>
      <c r="D19" s="8" t="s">
        <v>183</v>
      </c>
      <c r="E19" s="8"/>
      <c r="F19" s="8"/>
      <c r="G19" s="8"/>
      <c r="H19" s="8"/>
      <c r="I19" s="8"/>
      <c r="J19" s="8"/>
      <c r="K19" s="4">
        <v>340</v>
      </c>
      <c r="L19" s="8">
        <v>56</v>
      </c>
      <c r="M19" s="8">
        <v>140</v>
      </c>
      <c r="N19" s="8">
        <v>200</v>
      </c>
      <c r="O19" s="8">
        <v>0</v>
      </c>
      <c r="P19" s="8">
        <v>0</v>
      </c>
      <c r="Q19" s="5">
        <v>120</v>
      </c>
      <c r="R19" s="9">
        <v>220</v>
      </c>
      <c r="S19" s="5">
        <v>0</v>
      </c>
      <c r="T19" s="9">
        <v>0</v>
      </c>
      <c r="U19" s="5">
        <v>0</v>
      </c>
      <c r="V19" s="9">
        <v>0</v>
      </c>
      <c r="W19" s="77">
        <v>0</v>
      </c>
      <c r="X19" s="78"/>
      <c r="Y19" s="9">
        <v>0</v>
      </c>
    </row>
    <row r="20" spans="1:25" ht="34.5" customHeight="1" x14ac:dyDescent="0.2">
      <c r="A20" s="6" t="s">
        <v>30</v>
      </c>
      <c r="B20" s="7" t="s">
        <v>31</v>
      </c>
      <c r="C20" s="35" t="s">
        <v>183</v>
      </c>
      <c r="D20" s="8" t="s">
        <v>183</v>
      </c>
      <c r="E20" s="8"/>
      <c r="F20" s="8"/>
      <c r="G20" s="8"/>
      <c r="H20" s="8"/>
      <c r="I20" s="8"/>
      <c r="J20" s="8"/>
      <c r="K20" s="4">
        <v>144</v>
      </c>
      <c r="L20" s="8">
        <v>70</v>
      </c>
      <c r="M20" s="8">
        <v>42</v>
      </c>
      <c r="N20" s="8">
        <v>102</v>
      </c>
      <c r="O20" s="8">
        <v>0</v>
      </c>
      <c r="P20" s="8">
        <v>0</v>
      </c>
      <c r="Q20" s="5">
        <v>70</v>
      </c>
      <c r="R20" s="9">
        <v>74</v>
      </c>
      <c r="S20" s="5">
        <v>0</v>
      </c>
      <c r="T20" s="9">
        <v>0</v>
      </c>
      <c r="U20" s="5">
        <v>0</v>
      </c>
      <c r="V20" s="9">
        <v>0</v>
      </c>
      <c r="W20" s="77">
        <v>0</v>
      </c>
      <c r="X20" s="78"/>
      <c r="Y20" s="9">
        <v>0</v>
      </c>
    </row>
    <row r="21" spans="1:25" ht="34.5" customHeight="1" x14ac:dyDescent="0.2">
      <c r="A21" s="6" t="s">
        <v>32</v>
      </c>
      <c r="B21" s="7" t="s">
        <v>33</v>
      </c>
      <c r="C21" s="35" t="s">
        <v>172</v>
      </c>
      <c r="D21" s="8" t="s">
        <v>182</v>
      </c>
      <c r="E21" s="8"/>
      <c r="F21" s="8"/>
      <c r="G21" s="8"/>
      <c r="H21" s="8"/>
      <c r="I21" s="8"/>
      <c r="J21" s="8"/>
      <c r="K21" s="4">
        <v>72</v>
      </c>
      <c r="L21" s="8">
        <v>16</v>
      </c>
      <c r="M21" s="8">
        <v>12</v>
      </c>
      <c r="N21" s="8">
        <v>60</v>
      </c>
      <c r="O21" s="8">
        <v>0</v>
      </c>
      <c r="P21" s="8">
        <v>0</v>
      </c>
      <c r="Q21" s="5">
        <v>34</v>
      </c>
      <c r="R21" s="9">
        <v>38</v>
      </c>
      <c r="S21" s="5">
        <v>0</v>
      </c>
      <c r="T21" s="9">
        <v>0</v>
      </c>
      <c r="U21" s="5">
        <v>0</v>
      </c>
      <c r="V21" s="9">
        <v>0</v>
      </c>
      <c r="W21" s="77">
        <v>0</v>
      </c>
      <c r="X21" s="78"/>
      <c r="Y21" s="9">
        <v>0</v>
      </c>
    </row>
    <row r="22" spans="1:25" ht="34.5" customHeight="1" x14ac:dyDescent="0.2">
      <c r="A22" s="6" t="s">
        <v>34</v>
      </c>
      <c r="B22" s="7" t="s">
        <v>35</v>
      </c>
      <c r="C22" s="35"/>
      <c r="D22" s="8" t="s">
        <v>182</v>
      </c>
      <c r="E22" s="8"/>
      <c r="F22" s="8"/>
      <c r="G22" s="8"/>
      <c r="H22" s="8"/>
      <c r="I22" s="8"/>
      <c r="J22" s="8"/>
      <c r="K22" s="4">
        <v>68</v>
      </c>
      <c r="L22" s="8">
        <v>14</v>
      </c>
      <c r="M22" s="8">
        <v>54</v>
      </c>
      <c r="N22" s="8">
        <v>14</v>
      </c>
      <c r="O22" s="8">
        <v>0</v>
      </c>
      <c r="P22" s="8">
        <v>0</v>
      </c>
      <c r="Q22" s="5">
        <v>34</v>
      </c>
      <c r="R22" s="9">
        <v>34</v>
      </c>
      <c r="S22" s="5">
        <v>0</v>
      </c>
      <c r="T22" s="9">
        <v>0</v>
      </c>
      <c r="U22" s="5">
        <v>0</v>
      </c>
      <c r="V22" s="9">
        <v>0</v>
      </c>
      <c r="W22" s="77">
        <v>0</v>
      </c>
      <c r="X22" s="78"/>
      <c r="Y22" s="9">
        <v>0</v>
      </c>
    </row>
    <row r="23" spans="1:25" ht="18.95" customHeight="1" x14ac:dyDescent="0.2">
      <c r="A23" s="6" t="s">
        <v>36</v>
      </c>
      <c r="B23" s="7" t="s">
        <v>37</v>
      </c>
      <c r="C23" s="35"/>
      <c r="D23" s="8" t="s">
        <v>183</v>
      </c>
      <c r="E23" s="8"/>
      <c r="F23" s="8"/>
      <c r="G23" s="8"/>
      <c r="H23" s="8"/>
      <c r="I23" s="8"/>
      <c r="J23" s="8"/>
      <c r="K23" s="4">
        <v>144</v>
      </c>
      <c r="L23" s="8">
        <v>14</v>
      </c>
      <c r="M23" s="8">
        <v>120</v>
      </c>
      <c r="N23" s="8">
        <v>24</v>
      </c>
      <c r="O23" s="8">
        <v>0</v>
      </c>
      <c r="P23" s="8">
        <v>0</v>
      </c>
      <c r="Q23" s="5">
        <v>68</v>
      </c>
      <c r="R23" s="9">
        <v>76</v>
      </c>
      <c r="S23" s="5">
        <v>0</v>
      </c>
      <c r="T23" s="9">
        <v>0</v>
      </c>
      <c r="U23" s="5">
        <v>0</v>
      </c>
      <c r="V23" s="9">
        <v>0</v>
      </c>
      <c r="W23" s="77">
        <v>0</v>
      </c>
      <c r="X23" s="78"/>
      <c r="Y23" s="9">
        <v>0</v>
      </c>
    </row>
    <row r="24" spans="1:25" ht="18.95" customHeight="1" x14ac:dyDescent="0.2">
      <c r="A24" s="6" t="s">
        <v>38</v>
      </c>
      <c r="B24" s="7" t="s">
        <v>39</v>
      </c>
      <c r="C24" s="35"/>
      <c r="D24" s="8" t="s">
        <v>182</v>
      </c>
      <c r="E24" s="8"/>
      <c r="F24" s="8"/>
      <c r="G24" s="8"/>
      <c r="H24" s="8"/>
      <c r="I24" s="8"/>
      <c r="J24" s="8"/>
      <c r="K24" s="4">
        <v>72</v>
      </c>
      <c r="L24" s="8">
        <v>6</v>
      </c>
      <c r="M24" s="8">
        <v>46</v>
      </c>
      <c r="N24" s="8">
        <v>26</v>
      </c>
      <c r="O24" s="8">
        <v>0</v>
      </c>
      <c r="P24" s="8">
        <v>0</v>
      </c>
      <c r="Q24" s="5">
        <v>34</v>
      </c>
      <c r="R24" s="9">
        <v>38</v>
      </c>
      <c r="S24" s="5">
        <v>0</v>
      </c>
      <c r="T24" s="9">
        <v>0</v>
      </c>
      <c r="U24" s="5">
        <v>0</v>
      </c>
      <c r="V24" s="9">
        <v>0</v>
      </c>
      <c r="W24" s="77">
        <v>0</v>
      </c>
      <c r="X24" s="78"/>
      <c r="Y24" s="9">
        <v>0</v>
      </c>
    </row>
    <row r="25" spans="1:25" ht="18.95" customHeight="1" x14ac:dyDescent="0.2">
      <c r="A25" s="6" t="s">
        <v>40</v>
      </c>
      <c r="B25" s="7" t="s">
        <v>41</v>
      </c>
      <c r="C25" s="35"/>
      <c r="D25" s="8" t="s">
        <v>182</v>
      </c>
      <c r="E25" s="8"/>
      <c r="F25" s="8"/>
      <c r="G25" s="8"/>
      <c r="H25" s="8"/>
      <c r="I25" s="8"/>
      <c r="J25" s="8"/>
      <c r="K25" s="4">
        <v>72</v>
      </c>
      <c r="L25" s="8">
        <v>10</v>
      </c>
      <c r="M25" s="8">
        <v>48</v>
      </c>
      <c r="N25" s="8">
        <v>24</v>
      </c>
      <c r="O25" s="8">
        <v>0</v>
      </c>
      <c r="P25" s="8">
        <v>0</v>
      </c>
      <c r="Q25" s="5">
        <v>34</v>
      </c>
      <c r="R25" s="9">
        <v>38</v>
      </c>
      <c r="S25" s="5">
        <v>0</v>
      </c>
      <c r="T25" s="9">
        <v>0</v>
      </c>
      <c r="U25" s="5">
        <v>0</v>
      </c>
      <c r="V25" s="9">
        <v>0</v>
      </c>
      <c r="W25" s="77">
        <v>0</v>
      </c>
      <c r="X25" s="78"/>
      <c r="Y25" s="9">
        <v>0</v>
      </c>
    </row>
    <row r="26" spans="1:25" ht="18.95" customHeight="1" x14ac:dyDescent="0.2">
      <c r="A26" s="6" t="s">
        <v>42</v>
      </c>
      <c r="B26" s="7" t="s">
        <v>43</v>
      </c>
      <c r="C26" s="35"/>
      <c r="D26" s="8" t="s">
        <v>182</v>
      </c>
      <c r="E26" s="8"/>
      <c r="F26" s="8"/>
      <c r="G26" s="8"/>
      <c r="H26" s="8"/>
      <c r="I26" s="8"/>
      <c r="J26" s="8"/>
      <c r="K26" s="4">
        <v>32</v>
      </c>
      <c r="L26" s="8">
        <v>0</v>
      </c>
      <c r="M26" s="8">
        <v>0</v>
      </c>
      <c r="N26" s="8">
        <v>32</v>
      </c>
      <c r="O26" s="8">
        <v>0</v>
      </c>
      <c r="P26" s="8">
        <v>0</v>
      </c>
      <c r="Q26" s="5">
        <v>0</v>
      </c>
      <c r="R26" s="9">
        <v>32</v>
      </c>
      <c r="S26" s="5">
        <v>0</v>
      </c>
      <c r="T26" s="9">
        <v>0</v>
      </c>
      <c r="U26" s="5">
        <v>0</v>
      </c>
      <c r="V26" s="9">
        <v>0</v>
      </c>
      <c r="W26" s="77">
        <v>0</v>
      </c>
      <c r="X26" s="78"/>
      <c r="Y26" s="9">
        <v>0</v>
      </c>
    </row>
    <row r="27" spans="1:25" ht="34.5" customHeight="1" x14ac:dyDescent="0.2">
      <c r="A27" s="16"/>
      <c r="B27" s="17" t="s">
        <v>44</v>
      </c>
      <c r="C27" s="18"/>
      <c r="D27" s="18"/>
      <c r="E27" s="18"/>
      <c r="F27" s="18"/>
      <c r="G27" s="18"/>
      <c r="H27" s="18"/>
      <c r="I27" s="18"/>
      <c r="J27" s="19"/>
      <c r="K27" s="4">
        <v>4142</v>
      </c>
      <c r="L27" s="19">
        <v>0</v>
      </c>
      <c r="M27" s="19">
        <v>696</v>
      </c>
      <c r="N27" s="19">
        <v>3534</v>
      </c>
      <c r="O27" s="19">
        <v>80</v>
      </c>
      <c r="P27" s="19">
        <v>0</v>
      </c>
      <c r="Q27" s="5">
        <v>0</v>
      </c>
      <c r="R27" s="20">
        <v>0</v>
      </c>
      <c r="S27" s="5">
        <v>0</v>
      </c>
      <c r="T27" s="20">
        <v>0</v>
      </c>
      <c r="U27" s="5">
        <v>0</v>
      </c>
      <c r="V27" s="20">
        <v>0</v>
      </c>
      <c r="W27" s="77">
        <v>0</v>
      </c>
      <c r="X27" s="78"/>
      <c r="Y27" s="20">
        <v>0</v>
      </c>
    </row>
    <row r="28" spans="1:25" ht="18.95" customHeight="1" x14ac:dyDescent="0.2">
      <c r="A28" s="1" t="s">
        <v>45</v>
      </c>
      <c r="B28" s="2" t="s">
        <v>46</v>
      </c>
      <c r="C28" s="21"/>
      <c r="D28" s="21"/>
      <c r="E28" s="21"/>
      <c r="F28" s="21"/>
      <c r="G28" s="21"/>
      <c r="H28" s="21"/>
      <c r="I28" s="21"/>
      <c r="J28" s="4"/>
      <c r="K28" s="49">
        <f>K29+K36</f>
        <v>684</v>
      </c>
      <c r="L28" s="4">
        <v>0</v>
      </c>
      <c r="M28" s="4">
        <v>258</v>
      </c>
      <c r="N28" s="4">
        <v>392</v>
      </c>
      <c r="O28" s="4">
        <v>0</v>
      </c>
      <c r="P28" s="4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77">
        <v>0</v>
      </c>
      <c r="X28" s="78"/>
      <c r="Y28" s="5">
        <v>0</v>
      </c>
    </row>
    <row r="29" spans="1:25" ht="18.95" customHeight="1" x14ac:dyDescent="0.2">
      <c r="A29" s="1"/>
      <c r="B29" s="46" t="s">
        <v>140</v>
      </c>
      <c r="C29" s="21"/>
      <c r="D29" s="21"/>
      <c r="E29" s="21"/>
      <c r="F29" s="21"/>
      <c r="G29" s="21"/>
      <c r="H29" s="21"/>
      <c r="I29" s="21"/>
      <c r="J29" s="4"/>
      <c r="K29" s="65">
        <f>K30+K31+K32+K33+K34+K35</f>
        <v>442</v>
      </c>
      <c r="L29" s="65"/>
      <c r="M29" s="65">
        <f>M30+M31+M32+M33+M34+M35</f>
        <v>150</v>
      </c>
      <c r="N29" s="65">
        <f>N30+N31+N32+N33+N34+N35</f>
        <v>292</v>
      </c>
      <c r="O29" s="65">
        <v>0</v>
      </c>
      <c r="P29" s="65">
        <v>0</v>
      </c>
      <c r="Q29" s="65">
        <v>0</v>
      </c>
      <c r="R29" s="65">
        <v>0</v>
      </c>
      <c r="S29" s="65">
        <f>S30+S31+S32+S33+S34+S35</f>
        <v>170</v>
      </c>
      <c r="T29" s="65">
        <f>T30+T31+T32+T33+T34+T35</f>
        <v>74</v>
      </c>
      <c r="U29" s="65">
        <f>U30+U31+U32+U33+U34+U35</f>
        <v>60</v>
      </c>
      <c r="V29" s="65">
        <f>V30+V31+V32+V33+V34+V35</f>
        <v>22</v>
      </c>
      <c r="W29" s="115">
        <f>W30+W31+W32+W33+W34+W35</f>
        <v>104</v>
      </c>
      <c r="X29" s="116"/>
      <c r="Y29" s="65">
        <f>Y30+Y31+Y32+Y33+Y34+Y35</f>
        <v>12</v>
      </c>
    </row>
    <row r="30" spans="1:25" ht="18.95" customHeight="1" x14ac:dyDescent="0.2">
      <c r="A30" s="6" t="s">
        <v>47</v>
      </c>
      <c r="B30" s="7" t="s">
        <v>48</v>
      </c>
      <c r="C30" s="7"/>
      <c r="D30" s="8"/>
      <c r="E30" s="8" t="s">
        <v>182</v>
      </c>
      <c r="F30" s="8"/>
      <c r="G30" s="8"/>
      <c r="H30" s="8"/>
      <c r="I30" s="8"/>
      <c r="J30" s="8"/>
      <c r="K30" s="4">
        <v>34</v>
      </c>
      <c r="L30" s="8">
        <v>6</v>
      </c>
      <c r="M30" s="8">
        <v>22</v>
      </c>
      <c r="N30" s="8">
        <v>12</v>
      </c>
      <c r="O30" s="8">
        <v>0</v>
      </c>
      <c r="P30" s="8">
        <v>8</v>
      </c>
      <c r="Q30" s="5">
        <v>0</v>
      </c>
      <c r="R30" s="9">
        <v>0</v>
      </c>
      <c r="S30" s="5">
        <v>34</v>
      </c>
      <c r="T30" s="9">
        <v>0</v>
      </c>
      <c r="U30" s="5">
        <v>0</v>
      </c>
      <c r="V30" s="9">
        <v>0</v>
      </c>
      <c r="W30" s="77">
        <v>0</v>
      </c>
      <c r="X30" s="78"/>
      <c r="Y30" s="9">
        <v>0</v>
      </c>
    </row>
    <row r="31" spans="1:25" ht="18" customHeight="1" x14ac:dyDescent="0.2">
      <c r="A31" s="47" t="s">
        <v>145</v>
      </c>
      <c r="B31" s="7" t="s">
        <v>49</v>
      </c>
      <c r="C31" s="7"/>
      <c r="D31" s="8"/>
      <c r="E31" s="8" t="s">
        <v>182</v>
      </c>
      <c r="F31" s="8"/>
      <c r="G31" s="8"/>
      <c r="H31" s="8"/>
      <c r="I31" s="8"/>
      <c r="J31" s="8"/>
      <c r="K31" s="4">
        <v>68</v>
      </c>
      <c r="L31" s="8">
        <v>26</v>
      </c>
      <c r="M31" s="8">
        <v>42</v>
      </c>
      <c r="N31" s="8">
        <v>26</v>
      </c>
      <c r="O31" s="8">
        <v>0</v>
      </c>
      <c r="P31" s="8">
        <v>0</v>
      </c>
      <c r="Q31" s="5">
        <v>0</v>
      </c>
      <c r="R31" s="9">
        <v>0</v>
      </c>
      <c r="S31" s="5">
        <v>68</v>
      </c>
      <c r="T31" s="9">
        <v>0</v>
      </c>
      <c r="U31" s="5">
        <v>0</v>
      </c>
      <c r="V31" s="9">
        <v>0</v>
      </c>
      <c r="W31" s="77">
        <v>0</v>
      </c>
      <c r="X31" s="78"/>
      <c r="Y31" s="9">
        <v>0</v>
      </c>
    </row>
    <row r="32" spans="1:25" ht="27.6" customHeight="1" x14ac:dyDescent="0.2">
      <c r="A32" s="47" t="s">
        <v>146</v>
      </c>
      <c r="B32" s="7" t="s">
        <v>50</v>
      </c>
      <c r="C32" s="7"/>
      <c r="D32" s="8"/>
      <c r="E32" s="8"/>
      <c r="F32" s="8" t="s">
        <v>182</v>
      </c>
      <c r="G32" s="8" t="s">
        <v>172</v>
      </c>
      <c r="H32" s="8"/>
      <c r="I32" s="8"/>
      <c r="J32" s="8"/>
      <c r="K32" s="4">
        <v>100</v>
      </c>
      <c r="L32" s="8">
        <v>66</v>
      </c>
      <c r="M32" s="8">
        <v>34</v>
      </c>
      <c r="N32" s="8">
        <v>66</v>
      </c>
      <c r="O32" s="8">
        <v>0</v>
      </c>
      <c r="P32" s="8">
        <v>12</v>
      </c>
      <c r="Q32" s="5">
        <v>0</v>
      </c>
      <c r="R32" s="9">
        <v>0</v>
      </c>
      <c r="S32" s="5">
        <v>34</v>
      </c>
      <c r="T32" s="9">
        <v>34</v>
      </c>
      <c r="U32" s="5">
        <v>32</v>
      </c>
      <c r="V32" s="9">
        <v>0</v>
      </c>
      <c r="W32" s="77">
        <v>0</v>
      </c>
      <c r="X32" s="78"/>
      <c r="Y32" s="9">
        <v>0</v>
      </c>
    </row>
    <row r="33" spans="1:36" ht="18.600000000000001" customHeight="1" x14ac:dyDescent="0.2">
      <c r="A33" s="6" t="s">
        <v>51</v>
      </c>
      <c r="B33" s="7" t="s">
        <v>52</v>
      </c>
      <c r="C33" s="7"/>
      <c r="D33" s="8"/>
      <c r="E33" s="8" t="s">
        <v>172</v>
      </c>
      <c r="F33" s="8" t="s">
        <v>172</v>
      </c>
      <c r="G33" s="8" t="s">
        <v>172</v>
      </c>
      <c r="H33" s="8" t="s">
        <v>172</v>
      </c>
      <c r="I33" s="8" t="s">
        <v>172</v>
      </c>
      <c r="J33" s="8" t="s">
        <v>182</v>
      </c>
      <c r="K33" s="4">
        <v>168</v>
      </c>
      <c r="L33" s="8">
        <v>55</v>
      </c>
      <c r="M33" s="8">
        <v>0</v>
      </c>
      <c r="N33" s="8">
        <v>168</v>
      </c>
      <c r="O33" s="8">
        <v>0</v>
      </c>
      <c r="P33" s="8">
        <v>0</v>
      </c>
      <c r="Q33" s="5">
        <v>0</v>
      </c>
      <c r="R33" s="9">
        <v>0</v>
      </c>
      <c r="S33" s="5">
        <v>34</v>
      </c>
      <c r="T33" s="9">
        <v>40</v>
      </c>
      <c r="U33" s="5">
        <v>28</v>
      </c>
      <c r="V33" s="9">
        <v>22</v>
      </c>
      <c r="W33" s="77">
        <v>32</v>
      </c>
      <c r="X33" s="78"/>
      <c r="Y33" s="9">
        <v>12</v>
      </c>
    </row>
    <row r="34" spans="1:36" ht="19.149999999999999" customHeight="1" x14ac:dyDescent="0.2">
      <c r="A34" s="6" t="s">
        <v>53</v>
      </c>
      <c r="B34" s="7" t="s">
        <v>54</v>
      </c>
      <c r="C34" s="35"/>
      <c r="D34" s="8"/>
      <c r="E34" s="8"/>
      <c r="F34" s="8"/>
      <c r="G34" s="8"/>
      <c r="H34" s="8"/>
      <c r="I34" s="8" t="s">
        <v>182</v>
      </c>
      <c r="J34" s="8"/>
      <c r="K34" s="4">
        <v>36</v>
      </c>
      <c r="L34" s="8">
        <v>10</v>
      </c>
      <c r="M34" s="8">
        <v>26</v>
      </c>
      <c r="N34" s="8">
        <v>10</v>
      </c>
      <c r="O34" s="8">
        <v>0</v>
      </c>
      <c r="P34" s="8">
        <v>4</v>
      </c>
      <c r="Q34" s="5">
        <v>0</v>
      </c>
      <c r="R34" s="9">
        <v>0</v>
      </c>
      <c r="S34" s="5">
        <v>0</v>
      </c>
      <c r="T34" s="9">
        <v>0</v>
      </c>
      <c r="U34" s="5">
        <v>0</v>
      </c>
      <c r="V34" s="9">
        <v>0</v>
      </c>
      <c r="W34" s="77">
        <v>36</v>
      </c>
      <c r="X34" s="78"/>
      <c r="Y34" s="9">
        <v>0</v>
      </c>
    </row>
    <row r="35" spans="1:36" ht="19.899999999999999" customHeight="1" x14ac:dyDescent="0.2">
      <c r="A35" s="6" t="s">
        <v>55</v>
      </c>
      <c r="B35" s="7" t="s">
        <v>56</v>
      </c>
      <c r="C35" s="7"/>
      <c r="D35" s="8"/>
      <c r="E35" s="8"/>
      <c r="F35" s="8"/>
      <c r="G35" s="8"/>
      <c r="H35" s="8"/>
      <c r="I35" s="8" t="s">
        <v>182</v>
      </c>
      <c r="J35" s="8"/>
      <c r="K35" s="4">
        <v>36</v>
      </c>
      <c r="L35" s="8">
        <v>10</v>
      </c>
      <c r="M35" s="8">
        <v>26</v>
      </c>
      <c r="N35" s="8">
        <v>10</v>
      </c>
      <c r="O35" s="8">
        <v>0</v>
      </c>
      <c r="P35" s="8">
        <v>4</v>
      </c>
      <c r="Q35" s="5">
        <v>0</v>
      </c>
      <c r="R35" s="9">
        <v>0</v>
      </c>
      <c r="S35" s="5">
        <v>0</v>
      </c>
      <c r="T35" s="9">
        <v>0</v>
      </c>
      <c r="U35" s="5">
        <v>0</v>
      </c>
      <c r="V35" s="9">
        <v>0</v>
      </c>
      <c r="W35" s="77">
        <v>36</v>
      </c>
      <c r="X35" s="78"/>
      <c r="Y35" s="9">
        <v>0</v>
      </c>
    </row>
    <row r="36" spans="1:36" s="40" customFormat="1" ht="18.95" customHeight="1" x14ac:dyDescent="0.2">
      <c r="A36" s="36"/>
      <c r="B36" s="37" t="s">
        <v>139</v>
      </c>
      <c r="C36" s="38"/>
      <c r="D36" s="39"/>
      <c r="E36" s="39"/>
      <c r="F36" s="39"/>
      <c r="G36" s="39"/>
      <c r="H36" s="39"/>
      <c r="I36" s="39"/>
      <c r="J36" s="39"/>
      <c r="K36" s="66">
        <f>K37+K38+K39+K40+K41+K42+K43</f>
        <v>242</v>
      </c>
      <c r="L36" s="66"/>
      <c r="M36" s="66">
        <f>M37+M38+M39+M40+M41+M42+M43</f>
        <v>156</v>
      </c>
      <c r="N36" s="66">
        <f>N37+N38+N39+N40+N41+N42+N43</f>
        <v>86</v>
      </c>
      <c r="O36" s="66">
        <v>0</v>
      </c>
      <c r="P36" s="66">
        <v>0</v>
      </c>
      <c r="Q36" s="66">
        <f t="shared" ref="Q36:W36" si="0">Q37+Q38+Q39+Q40+Q41+Q42+Q43</f>
        <v>32</v>
      </c>
      <c r="R36" s="66">
        <f t="shared" si="0"/>
        <v>74</v>
      </c>
      <c r="S36" s="66">
        <f t="shared" si="0"/>
        <v>50</v>
      </c>
      <c r="T36" s="66">
        <f t="shared" si="0"/>
        <v>18</v>
      </c>
      <c r="U36" s="66">
        <f t="shared" si="0"/>
        <v>16</v>
      </c>
      <c r="V36" s="66">
        <f t="shared" si="0"/>
        <v>18</v>
      </c>
      <c r="W36" s="132">
        <f t="shared" si="0"/>
        <v>16</v>
      </c>
      <c r="X36" s="133"/>
      <c r="Y36" s="66">
        <f>Y37+Y38+Y39+Y40+Y41+Y42+Y43</f>
        <v>18</v>
      </c>
      <c r="Z36"/>
      <c r="AA36"/>
      <c r="AB36"/>
      <c r="AC36"/>
      <c r="AD36"/>
      <c r="AE36"/>
      <c r="AF36" s="45"/>
      <c r="AG36" s="45"/>
      <c r="AH36" s="45"/>
      <c r="AI36" s="45"/>
      <c r="AJ36" s="45"/>
    </row>
    <row r="37" spans="1:36" ht="18.95" customHeight="1" x14ac:dyDescent="0.2">
      <c r="A37" s="29" t="s">
        <v>147</v>
      </c>
      <c r="B37" s="30" t="s">
        <v>135</v>
      </c>
      <c r="C37" s="57"/>
      <c r="D37" s="31" t="s">
        <v>172</v>
      </c>
      <c r="E37" s="31"/>
      <c r="F37" s="31"/>
      <c r="G37" s="31"/>
      <c r="H37" s="31"/>
      <c r="I37" s="31"/>
      <c r="J37" s="31"/>
      <c r="K37" s="32">
        <v>36</v>
      </c>
      <c r="L37" s="31">
        <v>0</v>
      </c>
      <c r="M37" s="31">
        <v>26</v>
      </c>
      <c r="N37" s="31">
        <v>10</v>
      </c>
      <c r="O37" s="31">
        <v>0</v>
      </c>
      <c r="P37" s="31">
        <v>0</v>
      </c>
      <c r="Q37" s="33">
        <v>16</v>
      </c>
      <c r="R37" s="34">
        <v>20</v>
      </c>
      <c r="S37" s="33">
        <v>0</v>
      </c>
      <c r="T37" s="34">
        <v>0</v>
      </c>
      <c r="U37" s="33">
        <v>0</v>
      </c>
      <c r="V37" s="34">
        <v>0</v>
      </c>
      <c r="W37" s="77">
        <v>0</v>
      </c>
      <c r="X37" s="78"/>
      <c r="Y37" s="34">
        <v>0</v>
      </c>
    </row>
    <row r="38" spans="1:36" ht="18.95" customHeight="1" x14ac:dyDescent="0.2">
      <c r="A38" s="29" t="s">
        <v>148</v>
      </c>
      <c r="B38" s="30" t="s">
        <v>136</v>
      </c>
      <c r="C38" s="57"/>
      <c r="D38" s="31" t="s">
        <v>172</v>
      </c>
      <c r="E38" s="31"/>
      <c r="F38" s="31"/>
      <c r="G38" s="31"/>
      <c r="H38" s="31"/>
      <c r="I38" s="31"/>
      <c r="J38" s="31"/>
      <c r="K38" s="32">
        <v>36</v>
      </c>
      <c r="L38" s="31">
        <v>0</v>
      </c>
      <c r="M38" s="31">
        <v>26</v>
      </c>
      <c r="N38" s="31">
        <v>10</v>
      </c>
      <c r="O38" s="31">
        <v>0</v>
      </c>
      <c r="P38" s="31">
        <v>0</v>
      </c>
      <c r="Q38" s="33">
        <v>16</v>
      </c>
      <c r="R38" s="34">
        <v>20</v>
      </c>
      <c r="S38" s="33">
        <v>0</v>
      </c>
      <c r="T38" s="34">
        <v>0</v>
      </c>
      <c r="U38" s="33">
        <v>0</v>
      </c>
      <c r="V38" s="34">
        <v>0</v>
      </c>
      <c r="W38" s="77">
        <v>0</v>
      </c>
      <c r="X38" s="78"/>
      <c r="Y38" s="34">
        <v>0</v>
      </c>
    </row>
    <row r="39" spans="1:36" ht="18.95" customHeight="1" x14ac:dyDescent="0.2">
      <c r="A39" s="29" t="s">
        <v>149</v>
      </c>
      <c r="B39" s="30" t="s">
        <v>137</v>
      </c>
      <c r="C39" s="30"/>
      <c r="D39" s="31"/>
      <c r="E39" s="31"/>
      <c r="F39" s="31" t="s">
        <v>172</v>
      </c>
      <c r="G39" s="31"/>
      <c r="H39" s="31"/>
      <c r="I39" s="31"/>
      <c r="J39" s="31"/>
      <c r="K39" s="32">
        <v>34</v>
      </c>
      <c r="L39" s="31">
        <v>0</v>
      </c>
      <c r="M39" s="31">
        <v>24</v>
      </c>
      <c r="N39" s="31">
        <v>10</v>
      </c>
      <c r="O39" s="31">
        <v>0</v>
      </c>
      <c r="P39" s="31">
        <v>0</v>
      </c>
      <c r="Q39" s="33">
        <v>0</v>
      </c>
      <c r="R39" s="34">
        <v>0</v>
      </c>
      <c r="S39" s="33">
        <v>16</v>
      </c>
      <c r="T39" s="34">
        <v>18</v>
      </c>
      <c r="U39" s="33">
        <v>0</v>
      </c>
      <c r="V39" s="34">
        <v>0</v>
      </c>
      <c r="W39" s="77">
        <v>0</v>
      </c>
      <c r="X39" s="78"/>
      <c r="Y39" s="34">
        <v>0</v>
      </c>
    </row>
    <row r="40" spans="1:36" ht="27.6" customHeight="1" x14ac:dyDescent="0.2">
      <c r="A40" s="29" t="s">
        <v>151</v>
      </c>
      <c r="B40" s="30" t="s">
        <v>171</v>
      </c>
      <c r="C40" s="30"/>
      <c r="D40" s="31"/>
      <c r="E40" s="31"/>
      <c r="F40" s="31"/>
      <c r="G40" s="31"/>
      <c r="H40" s="31" t="s">
        <v>172</v>
      </c>
      <c r="I40" s="31"/>
      <c r="J40" s="31"/>
      <c r="K40" s="32">
        <v>34</v>
      </c>
      <c r="L40" s="31">
        <v>0</v>
      </c>
      <c r="M40" s="31">
        <v>24</v>
      </c>
      <c r="N40" s="31">
        <v>10</v>
      </c>
      <c r="O40" s="31">
        <v>0</v>
      </c>
      <c r="P40" s="31">
        <v>0</v>
      </c>
      <c r="Q40" s="33">
        <v>0</v>
      </c>
      <c r="R40" s="34">
        <v>0</v>
      </c>
      <c r="S40" s="33">
        <v>0</v>
      </c>
      <c r="T40" s="34">
        <v>0</v>
      </c>
      <c r="U40" s="33">
        <v>16</v>
      </c>
      <c r="V40" s="34">
        <v>18</v>
      </c>
      <c r="W40" s="77">
        <v>0</v>
      </c>
      <c r="X40" s="78"/>
      <c r="Y40" s="34">
        <v>0</v>
      </c>
    </row>
    <row r="41" spans="1:36" ht="18.95" customHeight="1" x14ac:dyDescent="0.2">
      <c r="A41" s="29" t="s">
        <v>150</v>
      </c>
      <c r="B41" s="30" t="s">
        <v>138</v>
      </c>
      <c r="C41" s="30"/>
      <c r="D41" s="31"/>
      <c r="E41" s="31"/>
      <c r="F41" s="31"/>
      <c r="G41" s="31"/>
      <c r="H41" s="31"/>
      <c r="I41" s="31"/>
      <c r="J41" s="31" t="s">
        <v>172</v>
      </c>
      <c r="K41" s="32">
        <v>34</v>
      </c>
      <c r="L41" s="31">
        <v>0</v>
      </c>
      <c r="M41" s="31">
        <v>24</v>
      </c>
      <c r="N41" s="31">
        <v>10</v>
      </c>
      <c r="O41" s="31">
        <v>0</v>
      </c>
      <c r="P41" s="31">
        <v>0</v>
      </c>
      <c r="Q41" s="33">
        <v>0</v>
      </c>
      <c r="R41" s="34">
        <v>0</v>
      </c>
      <c r="S41" s="33">
        <v>0</v>
      </c>
      <c r="T41" s="34">
        <v>0</v>
      </c>
      <c r="U41" s="33">
        <v>0</v>
      </c>
      <c r="V41" s="34">
        <v>0</v>
      </c>
      <c r="W41" s="77">
        <v>16</v>
      </c>
      <c r="X41" s="78"/>
      <c r="Y41" s="34">
        <v>18</v>
      </c>
    </row>
    <row r="42" spans="1:36" ht="18.95" customHeight="1" x14ac:dyDescent="0.2">
      <c r="A42" s="29" t="s">
        <v>153</v>
      </c>
      <c r="B42" s="30" t="s">
        <v>152</v>
      </c>
      <c r="C42" s="7"/>
      <c r="D42" s="8"/>
      <c r="E42" s="8" t="s">
        <v>182</v>
      </c>
      <c r="F42" s="8"/>
      <c r="G42" s="8"/>
      <c r="H42" s="8"/>
      <c r="I42" s="8"/>
      <c r="J42" s="8"/>
      <c r="K42" s="32">
        <v>34</v>
      </c>
      <c r="L42" s="8">
        <v>10</v>
      </c>
      <c r="M42" s="31">
        <v>18</v>
      </c>
      <c r="N42" s="31">
        <v>16</v>
      </c>
      <c r="O42" s="8">
        <v>0</v>
      </c>
      <c r="P42" s="8">
        <v>6</v>
      </c>
      <c r="Q42" s="5">
        <v>0</v>
      </c>
      <c r="R42" s="9">
        <v>0</v>
      </c>
      <c r="S42" s="33">
        <v>34</v>
      </c>
      <c r="T42" s="9">
        <v>0</v>
      </c>
      <c r="U42" s="5">
        <v>0</v>
      </c>
      <c r="V42" s="9">
        <v>0</v>
      </c>
      <c r="W42" s="77">
        <v>0</v>
      </c>
      <c r="X42" s="78"/>
      <c r="Y42" s="9">
        <v>0</v>
      </c>
    </row>
    <row r="43" spans="1:36" ht="18.95" customHeight="1" x14ac:dyDescent="0.2">
      <c r="A43" s="29" t="s">
        <v>157</v>
      </c>
      <c r="B43" s="30" t="s">
        <v>191</v>
      </c>
      <c r="C43" s="7"/>
      <c r="D43" s="8" t="s">
        <v>172</v>
      </c>
      <c r="E43" s="8"/>
      <c r="F43" s="8"/>
      <c r="G43" s="8"/>
      <c r="H43" s="8"/>
      <c r="I43" s="8"/>
      <c r="J43" s="8"/>
      <c r="K43" s="32">
        <v>34</v>
      </c>
      <c r="L43" s="8">
        <v>34</v>
      </c>
      <c r="M43" s="31">
        <v>14</v>
      </c>
      <c r="N43" s="31">
        <v>20</v>
      </c>
      <c r="O43" s="8">
        <v>0</v>
      </c>
      <c r="P43" s="8">
        <v>0</v>
      </c>
      <c r="Q43" s="5">
        <v>0</v>
      </c>
      <c r="R43" s="9">
        <v>34</v>
      </c>
      <c r="S43" s="33">
        <v>0</v>
      </c>
      <c r="T43" s="9">
        <v>0</v>
      </c>
      <c r="U43" s="5">
        <v>0</v>
      </c>
      <c r="V43" s="9">
        <v>0</v>
      </c>
      <c r="W43" s="77">
        <v>0</v>
      </c>
      <c r="X43" s="78"/>
      <c r="Y43" s="9">
        <v>0</v>
      </c>
    </row>
    <row r="44" spans="1:36" ht="15.95" customHeight="1" x14ac:dyDescent="0.2">
      <c r="A44" s="16"/>
      <c r="B44" s="17" t="s">
        <v>44</v>
      </c>
      <c r="C44" s="18"/>
      <c r="D44" s="18"/>
      <c r="E44" s="18"/>
      <c r="F44" s="18"/>
      <c r="G44" s="18"/>
      <c r="H44" s="18"/>
      <c r="I44" s="18"/>
      <c r="J44" s="18"/>
      <c r="K44" s="18"/>
      <c r="L44" s="19">
        <v>0</v>
      </c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30"/>
      <c r="X44" s="131"/>
      <c r="Y44" s="18"/>
    </row>
    <row r="45" spans="1:36" ht="18.95" customHeight="1" x14ac:dyDescent="0.2">
      <c r="A45" s="58" t="s">
        <v>57</v>
      </c>
      <c r="B45" s="2" t="s">
        <v>58</v>
      </c>
      <c r="C45" s="21"/>
      <c r="D45" s="21"/>
      <c r="E45" s="21"/>
      <c r="F45" s="21"/>
      <c r="G45" s="21"/>
      <c r="H45" s="21"/>
      <c r="I45" s="21"/>
      <c r="J45" s="4"/>
      <c r="K45" s="64">
        <f t="shared" ref="K45:P45" si="1">K46+K47+K48+K49+K50+K51+K52+K53+K54+K55+K56+K57+K58</f>
        <v>942</v>
      </c>
      <c r="L45" s="65">
        <f t="shared" si="1"/>
        <v>458</v>
      </c>
      <c r="M45" s="65">
        <f t="shared" si="1"/>
        <v>446</v>
      </c>
      <c r="N45" s="65">
        <f t="shared" si="1"/>
        <v>478</v>
      </c>
      <c r="O45" s="65">
        <f t="shared" si="1"/>
        <v>20</v>
      </c>
      <c r="P45" s="65">
        <f t="shared" si="1"/>
        <v>14</v>
      </c>
      <c r="Q45" s="65">
        <v>0</v>
      </c>
      <c r="R45" s="65">
        <v>0</v>
      </c>
      <c r="S45" s="65">
        <f>S46+S47+S48+S49+S50+S51+S52+S53+S54+S55+S56+S57+S58</f>
        <v>238</v>
      </c>
      <c r="T45" s="65">
        <f>T46+T47+T48+T49+T50+T51+T52+T53+T54+T55+T56+T57+T58</f>
        <v>440</v>
      </c>
      <c r="U45" s="65">
        <f>U46+U47+U48+U49+U50+U51+U52+U53+U54+U55+U56+U57+U58</f>
        <v>56</v>
      </c>
      <c r="V45" s="65">
        <f>V46+V47+V48+V49+V50+V51+V52+V53+V54+V55+V56+V57+V58</f>
        <v>44</v>
      </c>
      <c r="W45" s="115">
        <f>W46+W47+W48+W49+W50+W51+W52+W53+W54+W55+W56+W57+W58</f>
        <v>128</v>
      </c>
      <c r="X45" s="116"/>
      <c r="Y45" s="65">
        <f>Y46+Y47+Y48+Y49+Y50+Y51+Y52+Y53+Y54+Y55+Y56+Y57+Y58</f>
        <v>36</v>
      </c>
    </row>
    <row r="46" spans="1:36" ht="18.95" customHeight="1" x14ac:dyDescent="0.2">
      <c r="A46" s="59" t="s">
        <v>59</v>
      </c>
      <c r="B46" s="7" t="s">
        <v>60</v>
      </c>
      <c r="C46" s="7"/>
      <c r="D46" s="8"/>
      <c r="E46" s="8" t="s">
        <v>183</v>
      </c>
      <c r="F46" s="8"/>
      <c r="G46" s="8"/>
      <c r="H46" s="8"/>
      <c r="I46" s="8"/>
      <c r="J46" s="8"/>
      <c r="K46" s="4">
        <v>74</v>
      </c>
      <c r="L46" s="8">
        <v>22</v>
      </c>
      <c r="M46" s="8">
        <v>44</v>
      </c>
      <c r="N46" s="8">
        <v>30</v>
      </c>
      <c r="O46" s="8">
        <v>0</v>
      </c>
      <c r="P46" s="8">
        <v>0</v>
      </c>
      <c r="Q46" s="5">
        <v>0</v>
      </c>
      <c r="R46" s="9">
        <v>0</v>
      </c>
      <c r="S46" s="5">
        <v>74</v>
      </c>
      <c r="T46" s="9">
        <v>0</v>
      </c>
      <c r="U46" s="5">
        <v>0</v>
      </c>
      <c r="V46" s="9">
        <v>0</v>
      </c>
      <c r="W46" s="77">
        <v>0</v>
      </c>
      <c r="X46" s="78"/>
      <c r="Y46" s="9">
        <v>0</v>
      </c>
    </row>
    <row r="47" spans="1:36" ht="32.450000000000003" customHeight="1" x14ac:dyDescent="0.2">
      <c r="A47" s="59" t="s">
        <v>61</v>
      </c>
      <c r="B47" s="7" t="s">
        <v>62</v>
      </c>
      <c r="C47" s="7"/>
      <c r="D47" s="8"/>
      <c r="E47" s="8"/>
      <c r="F47" s="8" t="s">
        <v>183</v>
      </c>
      <c r="G47" s="8"/>
      <c r="H47" s="8"/>
      <c r="I47" s="8"/>
      <c r="J47" s="8"/>
      <c r="K47" s="4">
        <v>40</v>
      </c>
      <c r="L47" s="8">
        <v>20</v>
      </c>
      <c r="M47" s="8">
        <v>10</v>
      </c>
      <c r="N47" s="8">
        <v>30</v>
      </c>
      <c r="O47" s="8">
        <v>0</v>
      </c>
      <c r="P47" s="8">
        <v>0</v>
      </c>
      <c r="Q47" s="5">
        <v>0</v>
      </c>
      <c r="R47" s="9">
        <v>0</v>
      </c>
      <c r="S47" s="5">
        <v>0</v>
      </c>
      <c r="T47" s="9">
        <v>40</v>
      </c>
      <c r="U47" s="5">
        <v>0</v>
      </c>
      <c r="V47" s="9">
        <v>0</v>
      </c>
      <c r="W47" s="77">
        <v>0</v>
      </c>
      <c r="X47" s="78"/>
      <c r="Y47" s="9">
        <v>0</v>
      </c>
    </row>
    <row r="48" spans="1:36" ht="34.5" customHeight="1" x14ac:dyDescent="0.2">
      <c r="A48" s="59" t="s">
        <v>63</v>
      </c>
      <c r="B48" s="7" t="s">
        <v>64</v>
      </c>
      <c r="C48" s="7"/>
      <c r="D48" s="8"/>
      <c r="E48" s="8"/>
      <c r="F48" s="8" t="s">
        <v>182</v>
      </c>
      <c r="G48" s="8"/>
      <c r="H48" s="8"/>
      <c r="I48" s="8"/>
      <c r="J48" s="8"/>
      <c r="K48" s="4">
        <v>40</v>
      </c>
      <c r="L48" s="8">
        <v>20</v>
      </c>
      <c r="M48" s="8">
        <v>20</v>
      </c>
      <c r="N48" s="8">
        <v>20</v>
      </c>
      <c r="O48" s="8">
        <v>0</v>
      </c>
      <c r="P48" s="8">
        <v>4</v>
      </c>
      <c r="Q48" s="5">
        <v>0</v>
      </c>
      <c r="R48" s="9">
        <v>0</v>
      </c>
      <c r="S48" s="5">
        <v>0</v>
      </c>
      <c r="T48" s="9">
        <v>40</v>
      </c>
      <c r="U48" s="5">
        <v>0</v>
      </c>
      <c r="V48" s="9">
        <v>0</v>
      </c>
      <c r="W48" s="77">
        <v>0</v>
      </c>
      <c r="X48" s="78"/>
      <c r="Y48" s="9">
        <v>0</v>
      </c>
    </row>
    <row r="49" spans="1:25" ht="34.5" customHeight="1" x14ac:dyDescent="0.2">
      <c r="A49" s="59" t="s">
        <v>65</v>
      </c>
      <c r="B49" s="7" t="s">
        <v>66</v>
      </c>
      <c r="C49" s="7"/>
      <c r="D49" s="8"/>
      <c r="E49" s="8"/>
      <c r="F49" s="8" t="s">
        <v>183</v>
      </c>
      <c r="G49" s="8"/>
      <c r="H49" s="8"/>
      <c r="I49" s="8"/>
      <c r="J49" s="8"/>
      <c r="K49" s="4">
        <v>148</v>
      </c>
      <c r="L49" s="8">
        <v>66</v>
      </c>
      <c r="M49" s="8">
        <v>62</v>
      </c>
      <c r="N49" s="8">
        <v>66</v>
      </c>
      <c r="O49" s="8">
        <v>20</v>
      </c>
      <c r="P49" s="8">
        <v>4</v>
      </c>
      <c r="Q49" s="5">
        <v>0</v>
      </c>
      <c r="R49" s="9">
        <v>0</v>
      </c>
      <c r="S49" s="5">
        <v>28</v>
      </c>
      <c r="T49" s="9">
        <v>120</v>
      </c>
      <c r="U49" s="5">
        <v>0</v>
      </c>
      <c r="V49" s="9">
        <v>0</v>
      </c>
      <c r="W49" s="77">
        <v>0</v>
      </c>
      <c r="X49" s="78"/>
      <c r="Y49" s="9">
        <v>0</v>
      </c>
    </row>
    <row r="50" spans="1:25" ht="21" customHeight="1" x14ac:dyDescent="0.2">
      <c r="A50" s="59" t="s">
        <v>67</v>
      </c>
      <c r="B50" s="7" t="s">
        <v>68</v>
      </c>
      <c r="C50" s="7"/>
      <c r="D50" s="8"/>
      <c r="E50" s="8"/>
      <c r="F50" s="8" t="s">
        <v>183</v>
      </c>
      <c r="G50" s="8"/>
      <c r="H50" s="8"/>
      <c r="I50" s="8"/>
      <c r="J50" s="8"/>
      <c r="K50" s="4">
        <v>108</v>
      </c>
      <c r="L50" s="8">
        <v>58</v>
      </c>
      <c r="M50" s="8">
        <v>50</v>
      </c>
      <c r="N50" s="8">
        <v>58</v>
      </c>
      <c r="O50" s="8">
        <v>0</v>
      </c>
      <c r="P50" s="8">
        <v>0</v>
      </c>
      <c r="Q50" s="5">
        <v>0</v>
      </c>
      <c r="R50" s="9">
        <v>0</v>
      </c>
      <c r="S50" s="5">
        <v>68</v>
      </c>
      <c r="T50" s="9">
        <v>40</v>
      </c>
      <c r="U50" s="5">
        <v>0</v>
      </c>
      <c r="V50" s="9">
        <v>0</v>
      </c>
      <c r="W50" s="77">
        <v>0</v>
      </c>
      <c r="X50" s="78"/>
      <c r="Y50" s="9">
        <v>0</v>
      </c>
    </row>
    <row r="51" spans="1:25" ht="21" customHeight="1" x14ac:dyDescent="0.2">
      <c r="A51" s="59" t="s">
        <v>69</v>
      </c>
      <c r="B51" s="7" t="s">
        <v>70</v>
      </c>
      <c r="C51" s="7"/>
      <c r="D51" s="8"/>
      <c r="E51" s="8"/>
      <c r="F51" s="8" t="s">
        <v>182</v>
      </c>
      <c r="G51" s="8"/>
      <c r="H51" s="8"/>
      <c r="I51" s="8"/>
      <c r="J51" s="8"/>
      <c r="K51" s="4">
        <v>80</v>
      </c>
      <c r="L51" s="8">
        <v>20</v>
      </c>
      <c r="M51" s="8">
        <v>60</v>
      </c>
      <c r="N51" s="8">
        <v>20</v>
      </c>
      <c r="O51" s="8">
        <v>0</v>
      </c>
      <c r="P51" s="8">
        <v>6</v>
      </c>
      <c r="Q51" s="5">
        <v>0</v>
      </c>
      <c r="R51" s="9">
        <v>0</v>
      </c>
      <c r="S51" s="5">
        <v>0</v>
      </c>
      <c r="T51" s="9">
        <v>80</v>
      </c>
      <c r="U51" s="5">
        <v>0</v>
      </c>
      <c r="V51" s="9">
        <v>0</v>
      </c>
      <c r="W51" s="77">
        <v>0</v>
      </c>
      <c r="X51" s="78"/>
      <c r="Y51" s="9">
        <v>0</v>
      </c>
    </row>
    <row r="52" spans="1:25" ht="18.95" customHeight="1" x14ac:dyDescent="0.2">
      <c r="A52" s="59" t="s">
        <v>71</v>
      </c>
      <c r="B52" s="7" t="s">
        <v>72</v>
      </c>
      <c r="C52" s="7"/>
      <c r="D52" s="8"/>
      <c r="E52" s="8"/>
      <c r="F52" s="8" t="s">
        <v>182</v>
      </c>
      <c r="G52" s="8"/>
      <c r="H52" s="8"/>
      <c r="I52" s="8"/>
      <c r="J52" s="8"/>
      <c r="K52" s="4">
        <v>40</v>
      </c>
      <c r="L52" s="8">
        <v>40</v>
      </c>
      <c r="M52" s="8">
        <v>0</v>
      </c>
      <c r="N52" s="8">
        <v>40</v>
      </c>
      <c r="O52" s="8">
        <v>0</v>
      </c>
      <c r="P52" s="8">
        <v>0</v>
      </c>
      <c r="Q52" s="5">
        <v>0</v>
      </c>
      <c r="R52" s="9">
        <v>0</v>
      </c>
      <c r="S52" s="5">
        <v>0</v>
      </c>
      <c r="T52" s="9">
        <v>40</v>
      </c>
      <c r="U52" s="5">
        <v>0</v>
      </c>
      <c r="V52" s="9">
        <v>0</v>
      </c>
      <c r="W52" s="77">
        <v>0</v>
      </c>
      <c r="X52" s="78"/>
      <c r="Y52" s="9">
        <v>0</v>
      </c>
    </row>
    <row r="53" spans="1:25" ht="18.95" customHeight="1" x14ac:dyDescent="0.2">
      <c r="A53" s="59" t="s">
        <v>73</v>
      </c>
      <c r="B53" s="7" t="s">
        <v>74</v>
      </c>
      <c r="C53" s="7"/>
      <c r="D53" s="8"/>
      <c r="E53" s="8"/>
      <c r="F53" s="8" t="s">
        <v>183</v>
      </c>
      <c r="G53" s="8"/>
      <c r="H53" s="8"/>
      <c r="I53" s="8"/>
      <c r="J53" s="8"/>
      <c r="K53" s="4">
        <v>74</v>
      </c>
      <c r="L53" s="8">
        <v>54</v>
      </c>
      <c r="M53" s="8">
        <v>20</v>
      </c>
      <c r="N53" s="8">
        <v>54</v>
      </c>
      <c r="O53" s="8">
        <v>0</v>
      </c>
      <c r="P53" s="8">
        <v>0</v>
      </c>
      <c r="Q53" s="5">
        <v>0</v>
      </c>
      <c r="R53" s="9">
        <v>0</v>
      </c>
      <c r="S53" s="5">
        <v>34</v>
      </c>
      <c r="T53" s="9">
        <v>40</v>
      </c>
      <c r="U53" s="5">
        <v>0</v>
      </c>
      <c r="V53" s="9">
        <v>0</v>
      </c>
      <c r="W53" s="77">
        <v>0</v>
      </c>
      <c r="X53" s="78"/>
      <c r="Y53" s="9">
        <v>0</v>
      </c>
    </row>
    <row r="54" spans="1:25" ht="28.9" customHeight="1" x14ac:dyDescent="0.2">
      <c r="A54" s="59" t="s">
        <v>75</v>
      </c>
      <c r="B54" s="7" t="s">
        <v>76</v>
      </c>
      <c r="C54" s="7"/>
      <c r="D54" s="8"/>
      <c r="E54" s="8"/>
      <c r="F54" s="8"/>
      <c r="G54" s="8"/>
      <c r="H54" s="8"/>
      <c r="I54" s="8" t="s">
        <v>182</v>
      </c>
      <c r="J54" s="8"/>
      <c r="K54" s="4">
        <v>64</v>
      </c>
      <c r="L54" s="8">
        <v>40</v>
      </c>
      <c r="M54" s="8">
        <v>24</v>
      </c>
      <c r="N54" s="8">
        <v>40</v>
      </c>
      <c r="O54" s="8">
        <v>0</v>
      </c>
      <c r="P54" s="8">
        <v>0</v>
      </c>
      <c r="Q54" s="5">
        <v>0</v>
      </c>
      <c r="R54" s="9">
        <v>0</v>
      </c>
      <c r="S54" s="5">
        <v>0</v>
      </c>
      <c r="T54" s="9">
        <v>0</v>
      </c>
      <c r="U54" s="5">
        <v>0</v>
      </c>
      <c r="V54" s="9">
        <v>0</v>
      </c>
      <c r="W54" s="77">
        <v>64</v>
      </c>
      <c r="X54" s="78"/>
      <c r="Y54" s="9">
        <v>0</v>
      </c>
    </row>
    <row r="55" spans="1:25" ht="32.450000000000003" customHeight="1" x14ac:dyDescent="0.2">
      <c r="A55" s="59" t="s">
        <v>77</v>
      </c>
      <c r="B55" s="7" t="s">
        <v>78</v>
      </c>
      <c r="C55" s="7"/>
      <c r="D55" s="8"/>
      <c r="E55" s="8"/>
      <c r="F55" s="8"/>
      <c r="G55" s="8"/>
      <c r="H55" s="8"/>
      <c r="I55" s="8"/>
      <c r="J55" s="8" t="s">
        <v>182</v>
      </c>
      <c r="K55" s="4">
        <v>36</v>
      </c>
      <c r="L55" s="8">
        <v>14</v>
      </c>
      <c r="M55" s="8">
        <v>22</v>
      </c>
      <c r="N55" s="8">
        <v>16</v>
      </c>
      <c r="O55" s="8">
        <v>0</v>
      </c>
      <c r="P55" s="8">
        <v>0</v>
      </c>
      <c r="Q55" s="5">
        <v>0</v>
      </c>
      <c r="R55" s="9">
        <v>0</v>
      </c>
      <c r="S55" s="5">
        <v>0</v>
      </c>
      <c r="T55" s="9">
        <v>0</v>
      </c>
      <c r="U55" s="5">
        <v>0</v>
      </c>
      <c r="V55" s="9">
        <v>0</v>
      </c>
      <c r="W55" s="77">
        <v>0</v>
      </c>
      <c r="X55" s="78"/>
      <c r="Y55" s="9">
        <v>36</v>
      </c>
    </row>
    <row r="56" spans="1:25" ht="18.95" customHeight="1" x14ac:dyDescent="0.2">
      <c r="A56" s="59" t="s">
        <v>79</v>
      </c>
      <c r="B56" s="7" t="s">
        <v>80</v>
      </c>
      <c r="C56" s="7"/>
      <c r="D56" s="8"/>
      <c r="E56" s="8"/>
      <c r="F56" s="8"/>
      <c r="G56" s="8"/>
      <c r="H56" s="8"/>
      <c r="I56" s="8" t="s">
        <v>183</v>
      </c>
      <c r="J56" s="8"/>
      <c r="K56" s="4">
        <v>64</v>
      </c>
      <c r="L56" s="8">
        <v>22</v>
      </c>
      <c r="M56" s="8">
        <v>42</v>
      </c>
      <c r="N56" s="8">
        <v>22</v>
      </c>
      <c r="O56" s="8">
        <v>0</v>
      </c>
      <c r="P56" s="8">
        <v>0</v>
      </c>
      <c r="Q56" s="5">
        <v>0</v>
      </c>
      <c r="R56" s="9">
        <v>0</v>
      </c>
      <c r="S56" s="5">
        <v>0</v>
      </c>
      <c r="T56" s="9">
        <v>0</v>
      </c>
      <c r="U56" s="5">
        <v>0</v>
      </c>
      <c r="V56" s="9">
        <v>0</v>
      </c>
      <c r="W56" s="77">
        <v>64</v>
      </c>
      <c r="X56" s="78"/>
      <c r="Y56" s="9">
        <v>0</v>
      </c>
    </row>
    <row r="57" spans="1:25" ht="21" customHeight="1" x14ac:dyDescent="0.2">
      <c r="A57" s="59" t="s">
        <v>81</v>
      </c>
      <c r="B57" s="7" t="s">
        <v>82</v>
      </c>
      <c r="C57" s="7"/>
      <c r="D57" s="8"/>
      <c r="E57" s="8"/>
      <c r="F57" s="8"/>
      <c r="G57" s="8" t="s">
        <v>182</v>
      </c>
      <c r="H57" s="8" t="s">
        <v>183</v>
      </c>
      <c r="I57" s="8"/>
      <c r="J57" s="8"/>
      <c r="K57" s="4">
        <v>100</v>
      </c>
      <c r="L57" s="8">
        <v>60</v>
      </c>
      <c r="M57" s="8">
        <v>40</v>
      </c>
      <c r="N57" s="8">
        <v>60</v>
      </c>
      <c r="O57" s="8">
        <v>0</v>
      </c>
      <c r="P57" s="8">
        <v>0</v>
      </c>
      <c r="Q57" s="5">
        <v>0</v>
      </c>
      <c r="R57" s="9">
        <v>0</v>
      </c>
      <c r="S57" s="5">
        <v>0</v>
      </c>
      <c r="T57" s="9">
        <v>0</v>
      </c>
      <c r="U57" s="5">
        <v>56</v>
      </c>
      <c r="V57" s="9">
        <v>44</v>
      </c>
      <c r="W57" s="77">
        <v>0</v>
      </c>
      <c r="X57" s="78"/>
      <c r="Y57" s="9">
        <v>0</v>
      </c>
    </row>
    <row r="58" spans="1:25" ht="34.5" customHeight="1" x14ac:dyDescent="0.2">
      <c r="A58" s="59" t="s">
        <v>83</v>
      </c>
      <c r="B58" s="7" t="s">
        <v>84</v>
      </c>
      <c r="C58" s="7"/>
      <c r="D58" s="8"/>
      <c r="E58" s="8"/>
      <c r="F58" s="8" t="s">
        <v>182</v>
      </c>
      <c r="G58" s="8"/>
      <c r="H58" s="8"/>
      <c r="I58" s="8"/>
      <c r="J58" s="8"/>
      <c r="K58" s="4">
        <v>74</v>
      </c>
      <c r="L58" s="8">
        <v>22</v>
      </c>
      <c r="M58" s="8">
        <v>52</v>
      </c>
      <c r="N58" s="8">
        <v>22</v>
      </c>
      <c r="O58" s="8">
        <v>0</v>
      </c>
      <c r="P58" s="8">
        <v>0</v>
      </c>
      <c r="Q58" s="5">
        <v>0</v>
      </c>
      <c r="R58" s="9">
        <v>0</v>
      </c>
      <c r="S58" s="5">
        <v>34</v>
      </c>
      <c r="T58" s="9">
        <v>40</v>
      </c>
      <c r="U58" s="5">
        <v>0</v>
      </c>
      <c r="V58" s="9">
        <v>0</v>
      </c>
      <c r="W58" s="77">
        <v>0</v>
      </c>
      <c r="X58" s="78"/>
      <c r="Y58" s="9">
        <v>0</v>
      </c>
    </row>
    <row r="59" spans="1:25" ht="18.95" customHeight="1" x14ac:dyDescent="0.2">
      <c r="A59" s="58" t="s">
        <v>85</v>
      </c>
      <c r="B59" s="2" t="s">
        <v>86</v>
      </c>
      <c r="C59" s="21"/>
      <c r="D59" s="21"/>
      <c r="E59" s="21"/>
      <c r="F59" s="21"/>
      <c r="G59" s="21"/>
      <c r="H59" s="21"/>
      <c r="I59" s="21"/>
      <c r="J59" s="4"/>
      <c r="K59" s="49">
        <f>K60+K67+K74+K81</f>
        <v>2368</v>
      </c>
      <c r="L59" s="4">
        <v>0</v>
      </c>
      <c r="M59" s="4">
        <v>0</v>
      </c>
      <c r="N59" s="4">
        <v>2548</v>
      </c>
      <c r="O59" s="4">
        <v>60</v>
      </c>
      <c r="P59" s="4">
        <v>0</v>
      </c>
      <c r="Q59" s="5">
        <v>0</v>
      </c>
      <c r="R59" s="5">
        <v>0</v>
      </c>
      <c r="S59" s="5">
        <v>0</v>
      </c>
      <c r="T59" s="5">
        <v>0</v>
      </c>
      <c r="U59" s="5">
        <v>0</v>
      </c>
      <c r="V59" s="5">
        <v>0</v>
      </c>
      <c r="W59" s="77">
        <v>0</v>
      </c>
      <c r="X59" s="78"/>
      <c r="Y59" s="5">
        <v>0</v>
      </c>
    </row>
    <row r="60" spans="1:25" ht="34.5" customHeight="1" x14ac:dyDescent="0.2">
      <c r="A60" s="60" t="s">
        <v>87</v>
      </c>
      <c r="B60" s="22" t="s">
        <v>88</v>
      </c>
      <c r="C60" s="23"/>
      <c r="D60" s="23"/>
      <c r="E60" s="23"/>
      <c r="F60" s="23"/>
      <c r="G60" s="23"/>
      <c r="H60" s="23"/>
      <c r="I60" s="23"/>
      <c r="J60" s="13"/>
      <c r="K60" s="67">
        <f>K61+K62+K63+K64+K65+K66</f>
        <v>592</v>
      </c>
      <c r="L60" s="67">
        <f>L61+L62+L63+L64+L65+L66</f>
        <v>574</v>
      </c>
      <c r="M60" s="67">
        <v>0</v>
      </c>
      <c r="N60" s="67">
        <f>N61+N62+N63+N64+N65+N66</f>
        <v>574</v>
      </c>
      <c r="O60" s="67">
        <f>O61+O62+O63+O64+O65+O66</f>
        <v>20</v>
      </c>
      <c r="P60" s="67">
        <v>0</v>
      </c>
      <c r="Q60" s="67">
        <v>0</v>
      </c>
      <c r="R60" s="67">
        <v>0</v>
      </c>
      <c r="S60" s="67">
        <f>S61+S62+S63+S64+S65+S66</f>
        <v>52</v>
      </c>
      <c r="T60" s="67">
        <f>T61+T62+T63+T64+T65+T66</f>
        <v>102</v>
      </c>
      <c r="U60" s="67">
        <f>U61+U62+U63+U64+U65+U66</f>
        <v>158</v>
      </c>
      <c r="V60" s="67">
        <f>V61+V62+V63+V64+V65+V66</f>
        <v>262</v>
      </c>
      <c r="W60" s="134">
        <v>0</v>
      </c>
      <c r="X60" s="135"/>
      <c r="Y60" s="67">
        <v>0</v>
      </c>
    </row>
    <row r="61" spans="1:25" ht="21.6" customHeight="1" x14ac:dyDescent="0.2">
      <c r="A61" s="6" t="s">
        <v>89</v>
      </c>
      <c r="B61" s="7" t="s">
        <v>90</v>
      </c>
      <c r="C61" s="7"/>
      <c r="D61" s="8"/>
      <c r="E61" s="8"/>
      <c r="F61" s="8" t="s">
        <v>183</v>
      </c>
      <c r="G61" s="8" t="s">
        <v>183</v>
      </c>
      <c r="H61" s="8"/>
      <c r="I61" s="8"/>
      <c r="J61" s="8"/>
      <c r="K61" s="4">
        <v>170</v>
      </c>
      <c r="L61" s="8">
        <v>170</v>
      </c>
      <c r="M61" s="8">
        <v>0</v>
      </c>
      <c r="N61" s="8">
        <v>170</v>
      </c>
      <c r="O61" s="8">
        <v>0</v>
      </c>
      <c r="P61" s="8">
        <v>0</v>
      </c>
      <c r="Q61" s="5">
        <v>0</v>
      </c>
      <c r="R61" s="9">
        <v>0</v>
      </c>
      <c r="S61" s="5">
        <v>52</v>
      </c>
      <c r="T61" s="9">
        <v>62</v>
      </c>
      <c r="U61" s="5">
        <v>56</v>
      </c>
      <c r="V61" s="9">
        <v>0</v>
      </c>
      <c r="W61" s="77">
        <v>0</v>
      </c>
      <c r="X61" s="78"/>
      <c r="Y61" s="9">
        <v>0</v>
      </c>
    </row>
    <row r="62" spans="1:25" ht="45.6" customHeight="1" x14ac:dyDescent="0.2">
      <c r="A62" s="6" t="s">
        <v>91</v>
      </c>
      <c r="B62" s="7" t="s">
        <v>92</v>
      </c>
      <c r="C62" s="7"/>
      <c r="D62" s="8"/>
      <c r="E62" s="8"/>
      <c r="F62" s="8" t="s">
        <v>182</v>
      </c>
      <c r="G62" s="8"/>
      <c r="H62" s="8" t="s">
        <v>183</v>
      </c>
      <c r="I62" s="8"/>
      <c r="J62" s="8"/>
      <c r="K62" s="4">
        <v>172</v>
      </c>
      <c r="L62" s="8">
        <v>172</v>
      </c>
      <c r="M62" s="8">
        <v>0</v>
      </c>
      <c r="N62" s="8">
        <v>172</v>
      </c>
      <c r="O62" s="8">
        <v>20</v>
      </c>
      <c r="P62" s="8">
        <v>4</v>
      </c>
      <c r="Q62" s="5">
        <v>0</v>
      </c>
      <c r="R62" s="9">
        <v>0</v>
      </c>
      <c r="S62" s="5">
        <v>0</v>
      </c>
      <c r="T62" s="9">
        <v>40</v>
      </c>
      <c r="U62" s="5">
        <v>66</v>
      </c>
      <c r="V62" s="9">
        <v>66</v>
      </c>
      <c r="W62" s="77">
        <v>0</v>
      </c>
      <c r="X62" s="78"/>
      <c r="Y62" s="9">
        <v>0</v>
      </c>
    </row>
    <row r="63" spans="1:25" ht="16.899999999999999" customHeight="1" x14ac:dyDescent="0.2">
      <c r="A63" s="6" t="s">
        <v>93</v>
      </c>
      <c r="B63" s="7" t="s">
        <v>94</v>
      </c>
      <c r="C63" s="7"/>
      <c r="D63" s="8"/>
      <c r="E63" s="8"/>
      <c r="F63" s="8"/>
      <c r="G63" s="8"/>
      <c r="H63" s="8" t="s">
        <v>183</v>
      </c>
      <c r="I63" s="8"/>
      <c r="J63" s="8"/>
      <c r="K63" s="4">
        <v>88</v>
      </c>
      <c r="L63" s="8">
        <v>88</v>
      </c>
      <c r="M63" s="8">
        <v>0</v>
      </c>
      <c r="N63" s="8">
        <v>88</v>
      </c>
      <c r="O63" s="8">
        <v>0</v>
      </c>
      <c r="P63" s="8">
        <v>0</v>
      </c>
      <c r="Q63" s="5">
        <v>0</v>
      </c>
      <c r="R63" s="9">
        <v>0</v>
      </c>
      <c r="S63" s="5">
        <v>0</v>
      </c>
      <c r="T63" s="9">
        <v>0</v>
      </c>
      <c r="U63" s="5">
        <v>0</v>
      </c>
      <c r="V63" s="9">
        <v>88</v>
      </c>
      <c r="W63" s="77">
        <v>0</v>
      </c>
      <c r="X63" s="78"/>
      <c r="Y63" s="9">
        <v>0</v>
      </c>
    </row>
    <row r="64" spans="1:25" ht="18.95" customHeight="1" x14ac:dyDescent="0.2">
      <c r="A64" s="6" t="s">
        <v>95</v>
      </c>
      <c r="B64" s="35" t="s">
        <v>154</v>
      </c>
      <c r="C64" s="7"/>
      <c r="D64" s="8"/>
      <c r="E64" s="8"/>
      <c r="F64" s="8"/>
      <c r="G64" s="8" t="s">
        <v>182</v>
      </c>
      <c r="H64" s="8"/>
      <c r="I64" s="8"/>
      <c r="J64" s="8"/>
      <c r="K64" s="4">
        <v>36</v>
      </c>
      <c r="L64" s="8">
        <v>36</v>
      </c>
      <c r="M64" s="8">
        <v>0</v>
      </c>
      <c r="N64" s="8">
        <v>36</v>
      </c>
      <c r="O64" s="8">
        <v>0</v>
      </c>
      <c r="P64" s="8">
        <v>0</v>
      </c>
      <c r="Q64" s="5">
        <v>0</v>
      </c>
      <c r="R64" s="9">
        <v>0</v>
      </c>
      <c r="S64" s="5">
        <v>0</v>
      </c>
      <c r="T64" s="9">
        <v>0</v>
      </c>
      <c r="U64" s="5">
        <v>36</v>
      </c>
      <c r="V64" s="9">
        <v>0</v>
      </c>
      <c r="W64" s="77">
        <v>0</v>
      </c>
      <c r="X64" s="78"/>
      <c r="Y64" s="9">
        <v>0</v>
      </c>
    </row>
    <row r="65" spans="1:25" ht="21.6" customHeight="1" x14ac:dyDescent="0.2">
      <c r="A65" s="6" t="s">
        <v>96</v>
      </c>
      <c r="B65" s="35" t="s">
        <v>155</v>
      </c>
      <c r="C65" s="7"/>
      <c r="D65" s="8"/>
      <c r="E65" s="8"/>
      <c r="F65" s="8"/>
      <c r="G65" s="8"/>
      <c r="H65" s="8" t="s">
        <v>182</v>
      </c>
      <c r="I65" s="8"/>
      <c r="J65" s="8"/>
      <c r="K65" s="4">
        <v>108</v>
      </c>
      <c r="L65" s="8">
        <v>108</v>
      </c>
      <c r="M65" s="8">
        <v>0</v>
      </c>
      <c r="N65" s="8">
        <v>108</v>
      </c>
      <c r="O65" s="8">
        <v>0</v>
      </c>
      <c r="P65" s="8">
        <v>0</v>
      </c>
      <c r="Q65" s="5">
        <v>0</v>
      </c>
      <c r="R65" s="9">
        <v>0</v>
      </c>
      <c r="S65" s="5">
        <v>0</v>
      </c>
      <c r="T65" s="9">
        <v>0</v>
      </c>
      <c r="U65" s="5">
        <v>0</v>
      </c>
      <c r="V65" s="9">
        <v>108</v>
      </c>
      <c r="W65" s="77">
        <v>0</v>
      </c>
      <c r="X65" s="78"/>
      <c r="Y65" s="9">
        <v>0</v>
      </c>
    </row>
    <row r="66" spans="1:25" ht="18.95" customHeight="1" x14ac:dyDescent="0.2">
      <c r="A66" s="6" t="s">
        <v>97</v>
      </c>
      <c r="B66" s="7" t="s">
        <v>98</v>
      </c>
      <c r="C66" s="7"/>
      <c r="D66" s="8"/>
      <c r="E66" s="8"/>
      <c r="F66" s="8"/>
      <c r="G66" s="8"/>
      <c r="H66" s="8" t="s">
        <v>183</v>
      </c>
      <c r="I66" s="8"/>
      <c r="J66" s="8"/>
      <c r="K66" s="4">
        <v>18</v>
      </c>
      <c r="L66" s="8">
        <v>0</v>
      </c>
      <c r="M66" s="8">
        <v>0</v>
      </c>
      <c r="N66" s="8">
        <v>0</v>
      </c>
      <c r="O66" s="8">
        <v>0</v>
      </c>
      <c r="P66" s="8">
        <v>0</v>
      </c>
      <c r="Q66" s="5">
        <v>0</v>
      </c>
      <c r="R66" s="9">
        <v>0</v>
      </c>
      <c r="S66" s="5">
        <v>0</v>
      </c>
      <c r="T66" s="9">
        <v>0</v>
      </c>
      <c r="U66" s="5">
        <v>0</v>
      </c>
      <c r="V66" s="9">
        <v>0</v>
      </c>
      <c r="W66" s="77">
        <v>0</v>
      </c>
      <c r="X66" s="78"/>
      <c r="Y66" s="9">
        <v>0</v>
      </c>
    </row>
    <row r="67" spans="1:25" ht="34.5" customHeight="1" x14ac:dyDescent="0.2">
      <c r="A67" s="1" t="s">
        <v>99</v>
      </c>
      <c r="B67" s="2" t="s">
        <v>100</v>
      </c>
      <c r="C67" s="3"/>
      <c r="D67" s="3"/>
      <c r="E67" s="3"/>
      <c r="F67" s="3"/>
      <c r="G67" s="3"/>
      <c r="H67" s="3"/>
      <c r="I67" s="3"/>
      <c r="J67" s="4"/>
      <c r="K67" s="65">
        <f>K68+K69+K70+K71+K72+K73</f>
        <v>916</v>
      </c>
      <c r="L67" s="65">
        <f>L68+L69+L70+L71+L72+L73</f>
        <v>898</v>
      </c>
      <c r="M67" s="65">
        <v>0</v>
      </c>
      <c r="N67" s="65">
        <f>N68+N69+N70+N71+N72+N73</f>
        <v>898</v>
      </c>
      <c r="O67" s="65">
        <f>O68+O69+O70+O71+O72+O73</f>
        <v>20</v>
      </c>
      <c r="P67" s="65">
        <f>P68+P69+P70+P71+P72+P73</f>
        <v>4</v>
      </c>
      <c r="Q67" s="65">
        <v>0</v>
      </c>
      <c r="R67" s="65">
        <v>0</v>
      </c>
      <c r="S67" s="65">
        <f>S68+S69+S70+S71+S72+S73</f>
        <v>102</v>
      </c>
      <c r="T67" s="65">
        <f>T68+T69+T70+T71+T72+T73</f>
        <v>188</v>
      </c>
      <c r="U67" s="65">
        <f>U68+U69+U70+U71+U72+U73</f>
        <v>104</v>
      </c>
      <c r="V67" s="65">
        <f>V68+V69+V70+V71+V72+V73</f>
        <v>268</v>
      </c>
      <c r="W67" s="115">
        <f>W68+W69+W70+W71+W72+W73</f>
        <v>128</v>
      </c>
      <c r="X67" s="116"/>
      <c r="Y67" s="65">
        <f>Y68+Y69+Y70+Y71+Y72</f>
        <v>108</v>
      </c>
    </row>
    <row r="68" spans="1:25" ht="34.5" customHeight="1" x14ac:dyDescent="0.2">
      <c r="A68" s="6" t="s">
        <v>101</v>
      </c>
      <c r="B68" s="7" t="s">
        <v>102</v>
      </c>
      <c r="C68" s="24"/>
      <c r="D68" s="8"/>
      <c r="E68" s="8"/>
      <c r="F68" s="8"/>
      <c r="G68" s="8"/>
      <c r="H68" s="8" t="s">
        <v>182</v>
      </c>
      <c r="I68" s="8" t="s">
        <v>183</v>
      </c>
      <c r="J68" s="8" t="s">
        <v>172</v>
      </c>
      <c r="K68" s="4">
        <v>176</v>
      </c>
      <c r="L68" s="8">
        <v>176</v>
      </c>
      <c r="M68" s="8">
        <v>0</v>
      </c>
      <c r="N68" s="8">
        <v>176</v>
      </c>
      <c r="O68" s="8">
        <v>0</v>
      </c>
      <c r="P68" s="8">
        <v>0</v>
      </c>
      <c r="Q68" s="5">
        <v>0</v>
      </c>
      <c r="R68" s="9">
        <v>0</v>
      </c>
      <c r="S68" s="5">
        <v>0</v>
      </c>
      <c r="T68" s="9">
        <v>0</v>
      </c>
      <c r="U68" s="5">
        <v>56</v>
      </c>
      <c r="V68" s="9">
        <v>44</v>
      </c>
      <c r="W68" s="77">
        <v>64</v>
      </c>
      <c r="X68" s="78"/>
      <c r="Y68" s="9">
        <v>12</v>
      </c>
    </row>
    <row r="69" spans="1:25" ht="30" customHeight="1" x14ac:dyDescent="0.2">
      <c r="A69" s="6" t="s">
        <v>103</v>
      </c>
      <c r="B69" s="7" t="s">
        <v>104</v>
      </c>
      <c r="C69" s="7"/>
      <c r="D69" s="8"/>
      <c r="E69" s="8"/>
      <c r="F69" s="8" t="s">
        <v>183</v>
      </c>
      <c r="G69" s="8"/>
      <c r="H69" s="8"/>
      <c r="I69" s="8"/>
      <c r="J69" s="8"/>
      <c r="K69" s="4">
        <v>182</v>
      </c>
      <c r="L69" s="8">
        <v>182</v>
      </c>
      <c r="M69" s="8">
        <v>0</v>
      </c>
      <c r="N69" s="8">
        <v>182</v>
      </c>
      <c r="O69" s="8">
        <v>0</v>
      </c>
      <c r="P69" s="8">
        <v>0</v>
      </c>
      <c r="Q69" s="5">
        <v>0</v>
      </c>
      <c r="R69" s="9">
        <v>0</v>
      </c>
      <c r="S69" s="5">
        <v>102</v>
      </c>
      <c r="T69" s="9">
        <v>80</v>
      </c>
      <c r="U69" s="5">
        <v>0</v>
      </c>
      <c r="V69" s="9">
        <v>0</v>
      </c>
      <c r="W69" s="77">
        <v>0</v>
      </c>
      <c r="X69" s="78"/>
      <c r="Y69" s="9">
        <v>0</v>
      </c>
    </row>
    <row r="70" spans="1:25" ht="30" customHeight="1" x14ac:dyDescent="0.2">
      <c r="A70" s="6" t="s">
        <v>105</v>
      </c>
      <c r="B70" s="7" t="s">
        <v>106</v>
      </c>
      <c r="C70" s="24"/>
      <c r="D70" s="8"/>
      <c r="E70" s="8"/>
      <c r="F70" s="8"/>
      <c r="G70" s="8"/>
      <c r="H70" s="8" t="s">
        <v>183</v>
      </c>
      <c r="I70" s="8" t="s">
        <v>183</v>
      </c>
      <c r="J70" s="8" t="s">
        <v>183</v>
      </c>
      <c r="K70" s="4">
        <v>180</v>
      </c>
      <c r="L70" s="8">
        <v>180</v>
      </c>
      <c r="M70" s="8">
        <v>0</v>
      </c>
      <c r="N70" s="8">
        <v>180</v>
      </c>
      <c r="O70" s="8">
        <v>20</v>
      </c>
      <c r="P70" s="8">
        <v>4</v>
      </c>
      <c r="Q70" s="5">
        <v>0</v>
      </c>
      <c r="R70" s="9">
        <v>0</v>
      </c>
      <c r="S70" s="5">
        <v>0</v>
      </c>
      <c r="T70" s="9">
        <v>0</v>
      </c>
      <c r="U70" s="5">
        <v>48</v>
      </c>
      <c r="V70" s="9">
        <v>44</v>
      </c>
      <c r="W70" s="77">
        <v>64</v>
      </c>
      <c r="X70" s="78"/>
      <c r="Y70" s="9">
        <v>24</v>
      </c>
    </row>
    <row r="71" spans="1:25" ht="15.6" customHeight="1" x14ac:dyDescent="0.2">
      <c r="A71" s="6" t="s">
        <v>107</v>
      </c>
      <c r="B71" s="35" t="s">
        <v>156</v>
      </c>
      <c r="C71" s="7"/>
      <c r="D71" s="8"/>
      <c r="E71" s="8"/>
      <c r="F71" s="8" t="s">
        <v>182</v>
      </c>
      <c r="G71" s="8"/>
      <c r="H71" s="8" t="s">
        <v>182</v>
      </c>
      <c r="I71" s="8"/>
      <c r="J71" s="8" t="s">
        <v>182</v>
      </c>
      <c r="K71" s="4">
        <v>252</v>
      </c>
      <c r="L71" s="8">
        <v>252</v>
      </c>
      <c r="M71" s="8">
        <v>0</v>
      </c>
      <c r="N71" s="8">
        <v>252</v>
      </c>
      <c r="O71" s="8">
        <v>0</v>
      </c>
      <c r="P71" s="8">
        <v>0</v>
      </c>
      <c r="Q71" s="5">
        <v>0</v>
      </c>
      <c r="R71" s="9">
        <v>0</v>
      </c>
      <c r="S71" s="5">
        <v>0</v>
      </c>
      <c r="T71" s="9">
        <v>108</v>
      </c>
      <c r="U71" s="5">
        <v>0</v>
      </c>
      <c r="V71" s="9">
        <v>108</v>
      </c>
      <c r="W71" s="77">
        <v>0</v>
      </c>
      <c r="X71" s="78"/>
      <c r="Y71" s="9">
        <v>36</v>
      </c>
    </row>
    <row r="72" spans="1:25" ht="34.5" customHeight="1" x14ac:dyDescent="0.2">
      <c r="A72" s="6" t="s">
        <v>108</v>
      </c>
      <c r="B72" s="35" t="s">
        <v>155</v>
      </c>
      <c r="C72" s="7"/>
      <c r="D72" s="8"/>
      <c r="E72" s="8"/>
      <c r="F72" s="8"/>
      <c r="G72" s="8"/>
      <c r="H72" s="8" t="s">
        <v>182</v>
      </c>
      <c r="I72" s="8"/>
      <c r="J72" s="8" t="s">
        <v>182</v>
      </c>
      <c r="K72" s="4">
        <v>108</v>
      </c>
      <c r="L72" s="8">
        <v>108</v>
      </c>
      <c r="M72" s="8">
        <v>0</v>
      </c>
      <c r="N72" s="8">
        <v>108</v>
      </c>
      <c r="O72" s="8">
        <v>0</v>
      </c>
      <c r="P72" s="8">
        <v>0</v>
      </c>
      <c r="Q72" s="5">
        <v>0</v>
      </c>
      <c r="R72" s="9">
        <v>0</v>
      </c>
      <c r="S72" s="5">
        <v>0</v>
      </c>
      <c r="T72" s="9">
        <v>0</v>
      </c>
      <c r="U72" s="5">
        <v>0</v>
      </c>
      <c r="V72" s="9">
        <v>72</v>
      </c>
      <c r="W72" s="77">
        <v>0</v>
      </c>
      <c r="X72" s="78"/>
      <c r="Y72" s="9">
        <v>36</v>
      </c>
    </row>
    <row r="73" spans="1:25" ht="18.95" customHeight="1" x14ac:dyDescent="0.2">
      <c r="A73" s="6" t="s">
        <v>109</v>
      </c>
      <c r="B73" s="7" t="s">
        <v>98</v>
      </c>
      <c r="C73" s="7"/>
      <c r="D73" s="8"/>
      <c r="E73" s="8"/>
      <c r="F73" s="8"/>
      <c r="G73" s="8"/>
      <c r="H73" s="8"/>
      <c r="I73" s="8"/>
      <c r="J73" s="8" t="s">
        <v>183</v>
      </c>
      <c r="K73" s="4">
        <v>18</v>
      </c>
      <c r="L73" s="8">
        <v>0</v>
      </c>
      <c r="M73" s="8">
        <v>0</v>
      </c>
      <c r="N73" s="8">
        <v>0</v>
      </c>
      <c r="O73" s="8">
        <v>0</v>
      </c>
      <c r="P73" s="8">
        <v>0</v>
      </c>
      <c r="Q73" s="5">
        <v>0</v>
      </c>
      <c r="R73" s="9">
        <v>0</v>
      </c>
      <c r="S73" s="5">
        <v>0</v>
      </c>
      <c r="T73" s="9">
        <v>0</v>
      </c>
      <c r="U73" s="5">
        <v>0</v>
      </c>
      <c r="V73" s="9">
        <v>0</v>
      </c>
      <c r="W73" s="77">
        <v>0</v>
      </c>
      <c r="X73" s="78"/>
      <c r="Y73" s="9">
        <v>0</v>
      </c>
    </row>
    <row r="74" spans="1:25" ht="21" customHeight="1" x14ac:dyDescent="0.2">
      <c r="A74" s="25" t="s">
        <v>110</v>
      </c>
      <c r="B74" s="22" t="s">
        <v>111</v>
      </c>
      <c r="C74" s="23"/>
      <c r="D74" s="23"/>
      <c r="E74" s="23"/>
      <c r="F74" s="23"/>
      <c r="G74" s="23"/>
      <c r="H74" s="23"/>
      <c r="I74" s="23"/>
      <c r="J74" s="13"/>
      <c r="K74" s="67">
        <f>K75+K76+K77+K78+K79+K80</f>
        <v>752</v>
      </c>
      <c r="L74" s="67">
        <f>L75+L76+L77+L78+L79+L80</f>
        <v>734</v>
      </c>
      <c r="M74" s="67">
        <v>0</v>
      </c>
      <c r="N74" s="67">
        <f>N75+N76+N77+N78+N79+N80</f>
        <v>444</v>
      </c>
      <c r="O74" s="67">
        <f>O75+O76+O77+O78+O79+O80</f>
        <v>20</v>
      </c>
      <c r="P74" s="67">
        <v>0</v>
      </c>
      <c r="Q74" s="67">
        <v>0</v>
      </c>
      <c r="R74" s="67">
        <v>0</v>
      </c>
      <c r="S74" s="67">
        <v>0</v>
      </c>
      <c r="T74" s="67">
        <v>0</v>
      </c>
      <c r="U74" s="67">
        <f>U75+U76+U77+U78+U79+U80</f>
        <v>108</v>
      </c>
      <c r="V74" s="67">
        <f>V75+V76+V77+V78+V79+V80</f>
        <v>178</v>
      </c>
      <c r="W74" s="134">
        <f>W75+W76+W77+W78+W79+W80</f>
        <v>234</v>
      </c>
      <c r="X74" s="135"/>
      <c r="Y74" s="67">
        <f>Y75+Y76+Y77+Y78+Y79+Y80</f>
        <v>214</v>
      </c>
    </row>
    <row r="75" spans="1:25" ht="34.5" customHeight="1" x14ac:dyDescent="0.2">
      <c r="A75" s="6" t="s">
        <v>112</v>
      </c>
      <c r="B75" s="7" t="s">
        <v>113</v>
      </c>
      <c r="C75" s="24"/>
      <c r="D75" s="8"/>
      <c r="E75" s="8"/>
      <c r="F75" s="8"/>
      <c r="G75" s="8"/>
      <c r="H75" s="8" t="s">
        <v>183</v>
      </c>
      <c r="I75" s="8"/>
      <c r="J75" s="8" t="s">
        <v>172</v>
      </c>
      <c r="K75" s="4">
        <v>182</v>
      </c>
      <c r="L75" s="8">
        <v>182</v>
      </c>
      <c r="M75" s="8">
        <v>100</v>
      </c>
      <c r="N75" s="8">
        <v>82</v>
      </c>
      <c r="O75" s="8">
        <v>20</v>
      </c>
      <c r="P75" s="8">
        <v>0</v>
      </c>
      <c r="Q75" s="5">
        <v>0</v>
      </c>
      <c r="R75" s="9">
        <v>0</v>
      </c>
      <c r="S75" s="5">
        <v>0</v>
      </c>
      <c r="T75" s="9">
        <v>0</v>
      </c>
      <c r="U75" s="5">
        <v>56</v>
      </c>
      <c r="V75" s="9">
        <v>66</v>
      </c>
      <c r="W75" s="77">
        <v>48</v>
      </c>
      <c r="X75" s="78"/>
      <c r="Y75" s="9">
        <v>12</v>
      </c>
    </row>
    <row r="76" spans="1:25" ht="34.5" customHeight="1" x14ac:dyDescent="0.2">
      <c r="A76" s="6" t="s">
        <v>114</v>
      </c>
      <c r="B76" s="7" t="s">
        <v>115</v>
      </c>
      <c r="C76" s="24"/>
      <c r="D76" s="8"/>
      <c r="E76" s="8"/>
      <c r="F76" s="8"/>
      <c r="G76" s="8"/>
      <c r="H76" s="8" t="s">
        <v>183</v>
      </c>
      <c r="I76" s="8"/>
      <c r="J76" s="8" t="s">
        <v>183</v>
      </c>
      <c r="K76" s="4">
        <v>220</v>
      </c>
      <c r="L76" s="8">
        <v>220</v>
      </c>
      <c r="M76" s="8">
        <v>120</v>
      </c>
      <c r="N76" s="8">
        <v>100</v>
      </c>
      <c r="O76" s="8">
        <v>0</v>
      </c>
      <c r="P76" s="8">
        <v>0</v>
      </c>
      <c r="Q76" s="5">
        <v>0</v>
      </c>
      <c r="R76" s="9">
        <v>0</v>
      </c>
      <c r="S76" s="5">
        <v>0</v>
      </c>
      <c r="T76" s="9">
        <v>0</v>
      </c>
      <c r="U76" s="5">
        <v>52</v>
      </c>
      <c r="V76" s="9">
        <v>40</v>
      </c>
      <c r="W76" s="77">
        <v>82</v>
      </c>
      <c r="X76" s="78"/>
      <c r="Y76" s="9">
        <v>46</v>
      </c>
    </row>
    <row r="77" spans="1:25" ht="18.95" customHeight="1" x14ac:dyDescent="0.2">
      <c r="A77" s="6" t="s">
        <v>116</v>
      </c>
      <c r="B77" s="7" t="s">
        <v>117</v>
      </c>
      <c r="C77" s="7"/>
      <c r="D77" s="8"/>
      <c r="E77" s="8"/>
      <c r="F77" s="8"/>
      <c r="G77" s="8"/>
      <c r="H77" s="8"/>
      <c r="I77" s="8"/>
      <c r="J77" s="8" t="s">
        <v>183</v>
      </c>
      <c r="K77" s="4">
        <v>116</v>
      </c>
      <c r="L77" s="8">
        <v>116</v>
      </c>
      <c r="M77" s="8">
        <v>70</v>
      </c>
      <c r="N77" s="8">
        <v>46</v>
      </c>
      <c r="O77" s="8">
        <v>0</v>
      </c>
      <c r="P77" s="8">
        <v>0</v>
      </c>
      <c r="Q77" s="5">
        <v>0</v>
      </c>
      <c r="R77" s="9">
        <v>0</v>
      </c>
      <c r="S77" s="5">
        <v>0</v>
      </c>
      <c r="T77" s="9">
        <v>0</v>
      </c>
      <c r="U77" s="5">
        <v>0</v>
      </c>
      <c r="V77" s="9">
        <v>0</v>
      </c>
      <c r="W77" s="77">
        <v>68</v>
      </c>
      <c r="X77" s="78"/>
      <c r="Y77" s="9">
        <v>48</v>
      </c>
    </row>
    <row r="78" spans="1:25" ht="19.899999999999999" customHeight="1" x14ac:dyDescent="0.2">
      <c r="A78" s="6" t="s">
        <v>118</v>
      </c>
      <c r="B78" s="35" t="s">
        <v>156</v>
      </c>
      <c r="C78" s="7"/>
      <c r="D78" s="8"/>
      <c r="E78" s="8"/>
      <c r="F78" s="8"/>
      <c r="G78" s="8"/>
      <c r="H78" s="8" t="s">
        <v>182</v>
      </c>
      <c r="I78" s="8" t="s">
        <v>182</v>
      </c>
      <c r="J78" s="8" t="s">
        <v>182</v>
      </c>
      <c r="K78" s="4">
        <v>144</v>
      </c>
      <c r="L78" s="8">
        <v>144</v>
      </c>
      <c r="M78" s="8">
        <v>0</v>
      </c>
      <c r="N78" s="8">
        <v>144</v>
      </c>
      <c r="O78" s="8">
        <v>0</v>
      </c>
      <c r="P78" s="8">
        <v>0</v>
      </c>
      <c r="Q78" s="5">
        <v>0</v>
      </c>
      <c r="R78" s="9">
        <v>0</v>
      </c>
      <c r="S78" s="5">
        <v>0</v>
      </c>
      <c r="T78" s="9">
        <v>0</v>
      </c>
      <c r="U78" s="5">
        <v>0</v>
      </c>
      <c r="V78" s="9">
        <v>72</v>
      </c>
      <c r="W78" s="77">
        <v>36</v>
      </c>
      <c r="X78" s="78"/>
      <c r="Y78" s="9">
        <v>36</v>
      </c>
    </row>
    <row r="79" spans="1:25" ht="18" customHeight="1" x14ac:dyDescent="0.2">
      <c r="A79" s="6" t="s">
        <v>119</v>
      </c>
      <c r="B79" s="35" t="s">
        <v>155</v>
      </c>
      <c r="C79" s="7"/>
      <c r="D79" s="8"/>
      <c r="E79" s="8"/>
      <c r="F79" s="8"/>
      <c r="G79" s="8"/>
      <c r="H79" s="8"/>
      <c r="I79" s="8"/>
      <c r="J79" s="8" t="s">
        <v>182</v>
      </c>
      <c r="K79" s="4">
        <v>72</v>
      </c>
      <c r="L79" s="8">
        <v>72</v>
      </c>
      <c r="M79" s="8">
        <v>0</v>
      </c>
      <c r="N79" s="8">
        <v>72</v>
      </c>
      <c r="O79" s="8">
        <v>0</v>
      </c>
      <c r="P79" s="8">
        <v>0</v>
      </c>
      <c r="Q79" s="5">
        <v>0</v>
      </c>
      <c r="R79" s="9">
        <v>0</v>
      </c>
      <c r="S79" s="5">
        <v>0</v>
      </c>
      <c r="T79" s="9">
        <v>0</v>
      </c>
      <c r="U79" s="5">
        <v>0</v>
      </c>
      <c r="V79" s="9">
        <v>0</v>
      </c>
      <c r="W79" s="77">
        <v>0</v>
      </c>
      <c r="X79" s="78"/>
      <c r="Y79" s="9">
        <v>72</v>
      </c>
    </row>
    <row r="80" spans="1:25" ht="18.95" customHeight="1" x14ac:dyDescent="0.2">
      <c r="A80" s="6" t="s">
        <v>120</v>
      </c>
      <c r="B80" s="7" t="s">
        <v>98</v>
      </c>
      <c r="C80" s="7"/>
      <c r="D80" s="8"/>
      <c r="E80" s="8"/>
      <c r="F80" s="8"/>
      <c r="G80" s="8"/>
      <c r="H80" s="8"/>
      <c r="I80" s="8"/>
      <c r="J80" s="8" t="s">
        <v>183</v>
      </c>
      <c r="K80" s="4">
        <v>18</v>
      </c>
      <c r="L80" s="8">
        <v>0</v>
      </c>
      <c r="M80" s="8">
        <v>0</v>
      </c>
      <c r="N80" s="8">
        <v>0</v>
      </c>
      <c r="O80" s="8">
        <v>0</v>
      </c>
      <c r="P80" s="8">
        <v>0</v>
      </c>
      <c r="Q80" s="5">
        <v>0</v>
      </c>
      <c r="R80" s="9">
        <v>0</v>
      </c>
      <c r="S80" s="5">
        <v>0</v>
      </c>
      <c r="T80" s="9">
        <v>0</v>
      </c>
      <c r="U80" s="5">
        <v>0</v>
      </c>
      <c r="V80" s="9">
        <v>0</v>
      </c>
      <c r="W80" s="77">
        <v>0</v>
      </c>
      <c r="X80" s="78"/>
      <c r="Y80" s="9">
        <v>0</v>
      </c>
    </row>
    <row r="81" spans="1:31" ht="80.45" customHeight="1" x14ac:dyDescent="0.2">
      <c r="A81" s="1" t="s">
        <v>121</v>
      </c>
      <c r="B81" s="26" t="s">
        <v>122</v>
      </c>
      <c r="C81" s="26"/>
      <c r="D81" s="26"/>
      <c r="E81" s="26"/>
      <c r="F81" s="26"/>
      <c r="G81" s="26"/>
      <c r="H81" s="26"/>
      <c r="I81" s="26"/>
      <c r="J81" s="4"/>
      <c r="K81" s="65">
        <f>K82+K83+K84</f>
        <v>108</v>
      </c>
      <c r="L81" s="65">
        <f>L82+L83+L84</f>
        <v>108</v>
      </c>
      <c r="M81" s="65">
        <v>0</v>
      </c>
      <c r="N81" s="65">
        <f>N82+N83+N84</f>
        <v>108</v>
      </c>
      <c r="O81" s="65">
        <v>0</v>
      </c>
      <c r="P81" s="65">
        <v>0</v>
      </c>
      <c r="Q81" s="65">
        <v>0</v>
      </c>
      <c r="R81" s="65">
        <v>0</v>
      </c>
      <c r="S81" s="65">
        <v>0</v>
      </c>
      <c r="T81" s="65">
        <v>0</v>
      </c>
      <c r="U81" s="65">
        <f>U82+U83+U84</f>
        <v>108</v>
      </c>
      <c r="V81" s="65">
        <v>0</v>
      </c>
      <c r="W81" s="115">
        <v>0</v>
      </c>
      <c r="X81" s="116"/>
      <c r="Y81" s="65">
        <v>0</v>
      </c>
    </row>
    <row r="82" spans="1:31" ht="34.5" customHeight="1" x14ac:dyDescent="0.2">
      <c r="A82" s="6" t="s">
        <v>123</v>
      </c>
      <c r="B82" s="7" t="s">
        <v>124</v>
      </c>
      <c r="C82" s="7"/>
      <c r="D82" s="8"/>
      <c r="E82" s="8"/>
      <c r="F82" s="8"/>
      <c r="G82" s="8" t="s">
        <v>182</v>
      </c>
      <c r="H82" s="8"/>
      <c r="I82" s="8"/>
      <c r="J82" s="8"/>
      <c r="K82" s="4">
        <v>36</v>
      </c>
      <c r="L82" s="8">
        <v>36</v>
      </c>
      <c r="M82" s="8">
        <v>0</v>
      </c>
      <c r="N82" s="8">
        <v>36</v>
      </c>
      <c r="O82" s="8">
        <v>0</v>
      </c>
      <c r="P82" s="8">
        <v>0</v>
      </c>
      <c r="Q82" s="5">
        <v>0</v>
      </c>
      <c r="R82" s="9">
        <v>0</v>
      </c>
      <c r="S82" s="5">
        <v>0</v>
      </c>
      <c r="T82" s="9">
        <v>0</v>
      </c>
      <c r="U82" s="5">
        <v>36</v>
      </c>
      <c r="V82" s="9">
        <v>0</v>
      </c>
      <c r="W82" s="77">
        <v>0</v>
      </c>
      <c r="X82" s="78"/>
      <c r="Y82" s="9">
        <v>0</v>
      </c>
    </row>
    <row r="83" spans="1:31" ht="18.95" customHeight="1" x14ac:dyDescent="0.2">
      <c r="A83" s="6" t="s">
        <v>125</v>
      </c>
      <c r="B83" s="35" t="s">
        <v>156</v>
      </c>
      <c r="C83" s="7"/>
      <c r="D83" s="8"/>
      <c r="E83" s="8"/>
      <c r="F83" s="8"/>
      <c r="G83" s="8" t="s">
        <v>182</v>
      </c>
      <c r="H83" s="8"/>
      <c r="I83" s="8"/>
      <c r="J83" s="8"/>
      <c r="K83" s="4">
        <v>36</v>
      </c>
      <c r="L83" s="8">
        <v>36</v>
      </c>
      <c r="M83" s="8">
        <v>0</v>
      </c>
      <c r="N83" s="8">
        <v>36</v>
      </c>
      <c r="O83" s="8">
        <v>0</v>
      </c>
      <c r="P83" s="8">
        <v>0</v>
      </c>
      <c r="Q83" s="5">
        <v>0</v>
      </c>
      <c r="R83" s="9">
        <v>0</v>
      </c>
      <c r="S83" s="5">
        <v>0</v>
      </c>
      <c r="T83" s="9">
        <v>0</v>
      </c>
      <c r="U83" s="5">
        <v>36</v>
      </c>
      <c r="V83" s="9">
        <v>0</v>
      </c>
      <c r="W83" s="77">
        <v>0</v>
      </c>
      <c r="X83" s="78"/>
      <c r="Y83" s="9">
        <v>0</v>
      </c>
    </row>
    <row r="84" spans="1:31" ht="34.5" customHeight="1" x14ac:dyDescent="0.2">
      <c r="A84" s="6" t="s">
        <v>126</v>
      </c>
      <c r="B84" s="35" t="s">
        <v>155</v>
      </c>
      <c r="C84" s="7"/>
      <c r="D84" s="8"/>
      <c r="E84" s="8"/>
      <c r="F84" s="8"/>
      <c r="G84" s="8" t="s">
        <v>182</v>
      </c>
      <c r="H84" s="8"/>
      <c r="I84" s="8"/>
      <c r="J84" s="8"/>
      <c r="K84" s="4">
        <v>36</v>
      </c>
      <c r="L84" s="8">
        <v>36</v>
      </c>
      <c r="M84" s="8">
        <v>0</v>
      </c>
      <c r="N84" s="8">
        <v>36</v>
      </c>
      <c r="O84" s="8">
        <v>0</v>
      </c>
      <c r="P84" s="8">
        <v>0</v>
      </c>
      <c r="Q84" s="5">
        <v>0</v>
      </c>
      <c r="R84" s="9">
        <v>0</v>
      </c>
      <c r="S84" s="5">
        <v>0</v>
      </c>
      <c r="T84" s="9">
        <v>0</v>
      </c>
      <c r="U84" s="5">
        <v>36</v>
      </c>
      <c r="V84" s="9">
        <v>0</v>
      </c>
      <c r="W84" s="77">
        <v>0</v>
      </c>
      <c r="X84" s="78"/>
      <c r="Y84" s="9">
        <v>0</v>
      </c>
    </row>
    <row r="85" spans="1:31" s="44" customFormat="1" ht="49.7" customHeight="1" x14ac:dyDescent="0.2">
      <c r="A85" s="41" t="s">
        <v>127</v>
      </c>
      <c r="B85" s="42" t="s">
        <v>128</v>
      </c>
      <c r="C85" s="42"/>
      <c r="D85" s="43"/>
      <c r="E85" s="43"/>
      <c r="F85" s="43"/>
      <c r="G85" s="43"/>
      <c r="H85" s="43"/>
      <c r="I85" s="43"/>
      <c r="J85" s="43" t="s">
        <v>182</v>
      </c>
      <c r="K85" s="64">
        <v>144</v>
      </c>
      <c r="L85" s="68">
        <v>144</v>
      </c>
      <c r="M85" s="68">
        <v>0</v>
      </c>
      <c r="N85" s="68">
        <v>144</v>
      </c>
      <c r="O85" s="68">
        <v>0</v>
      </c>
      <c r="P85" s="68">
        <v>0</v>
      </c>
      <c r="Q85" s="68">
        <v>0</v>
      </c>
      <c r="R85" s="68">
        <v>0</v>
      </c>
      <c r="S85" s="68">
        <v>0</v>
      </c>
      <c r="T85" s="68">
        <v>0</v>
      </c>
      <c r="U85" s="68">
        <v>0</v>
      </c>
      <c r="V85" s="68">
        <v>0</v>
      </c>
      <c r="W85" s="136">
        <v>0</v>
      </c>
      <c r="X85" s="137"/>
      <c r="Y85" s="68">
        <v>216</v>
      </c>
      <c r="Z85"/>
      <c r="AA85"/>
      <c r="AB85"/>
      <c r="AC85"/>
      <c r="AD85"/>
      <c r="AE85"/>
    </row>
    <row r="86" spans="1:31" ht="34.5" customHeight="1" x14ac:dyDescent="0.2">
      <c r="A86" s="1" t="s">
        <v>129</v>
      </c>
      <c r="B86" s="2" t="s">
        <v>130</v>
      </c>
      <c r="C86" s="3"/>
      <c r="D86" s="3"/>
      <c r="E86" s="3"/>
      <c r="F86" s="3"/>
      <c r="G86" s="3"/>
      <c r="H86" s="3"/>
      <c r="I86" s="3"/>
      <c r="J86" s="4"/>
      <c r="K86" s="64">
        <v>216</v>
      </c>
      <c r="L86" s="65">
        <v>0</v>
      </c>
      <c r="M86" s="65">
        <v>216</v>
      </c>
      <c r="N86" s="65">
        <v>0</v>
      </c>
      <c r="O86" s="65">
        <v>0</v>
      </c>
      <c r="P86" s="65">
        <v>0</v>
      </c>
      <c r="Q86" s="65">
        <v>0</v>
      </c>
      <c r="R86" s="65">
        <v>0</v>
      </c>
      <c r="S86" s="65">
        <v>0</v>
      </c>
      <c r="T86" s="65">
        <v>0</v>
      </c>
      <c r="U86" s="65">
        <v>0</v>
      </c>
      <c r="V86" s="65">
        <v>0</v>
      </c>
      <c r="W86" s="115">
        <v>0</v>
      </c>
      <c r="X86" s="116"/>
      <c r="Y86" s="65">
        <v>216</v>
      </c>
    </row>
    <row r="87" spans="1:31" ht="34.5" customHeight="1" x14ac:dyDescent="0.2">
      <c r="A87" s="70"/>
      <c r="B87" s="71" t="s">
        <v>192</v>
      </c>
      <c r="C87" s="72"/>
      <c r="D87" s="72"/>
      <c r="E87" s="72"/>
      <c r="F87" s="72"/>
      <c r="G87" s="72"/>
      <c r="H87" s="72"/>
      <c r="I87" s="72"/>
      <c r="J87" s="73"/>
      <c r="K87" s="73">
        <v>252</v>
      </c>
      <c r="L87" s="73"/>
      <c r="M87" s="73"/>
      <c r="N87" s="73"/>
      <c r="O87" s="73"/>
      <c r="P87" s="73"/>
      <c r="Q87" s="74"/>
      <c r="R87" s="74"/>
      <c r="S87" s="74"/>
      <c r="T87" s="74"/>
      <c r="U87" s="74"/>
      <c r="V87" s="74"/>
      <c r="W87" s="75"/>
      <c r="X87" s="76"/>
      <c r="Y87" s="74"/>
    </row>
    <row r="88" spans="1:31" ht="18.95" customHeight="1" x14ac:dyDescent="0.2">
      <c r="A88" s="27"/>
      <c r="B88" s="17" t="s">
        <v>131</v>
      </c>
      <c r="C88" s="28"/>
      <c r="D88" s="48">
        <v>51</v>
      </c>
      <c r="E88" s="48"/>
      <c r="F88" s="48"/>
      <c r="G88" s="48"/>
      <c r="H88" s="48"/>
      <c r="I88" s="48"/>
      <c r="J88" s="19">
        <v>21</v>
      </c>
      <c r="K88" s="65">
        <f>K86+K85+K59+K45+K28+K12+K87</f>
        <v>5940</v>
      </c>
      <c r="L88" s="69">
        <v>0</v>
      </c>
      <c r="M88" s="69">
        <v>1812</v>
      </c>
      <c r="N88" s="69">
        <v>4074</v>
      </c>
      <c r="O88" s="69">
        <v>80</v>
      </c>
      <c r="P88" s="69">
        <v>0</v>
      </c>
      <c r="Q88" s="65">
        <f t="shared" ref="Q88:W88" si="2">Q86+Q85+Q81+Q74+Q67+Q60+Q45+Q36+Q29+Q12</f>
        <v>612</v>
      </c>
      <c r="R88" s="69">
        <f t="shared" si="2"/>
        <v>828</v>
      </c>
      <c r="S88" s="65">
        <f t="shared" si="2"/>
        <v>612</v>
      </c>
      <c r="T88" s="69">
        <f t="shared" si="2"/>
        <v>822</v>
      </c>
      <c r="U88" s="65">
        <f t="shared" si="2"/>
        <v>610</v>
      </c>
      <c r="V88" s="69">
        <f t="shared" si="2"/>
        <v>792</v>
      </c>
      <c r="W88" s="115">
        <f t="shared" si="2"/>
        <v>610</v>
      </c>
      <c r="X88" s="116"/>
      <c r="Y88" s="69">
        <f>Y86+Y85+Y81+Y74+Y67+Y60+Y45+Y36+Y29+Y12</f>
        <v>820</v>
      </c>
    </row>
    <row r="89" spans="1:31" ht="18.95" customHeight="1" x14ac:dyDescent="0.2">
      <c r="A89" s="95" t="s">
        <v>158</v>
      </c>
      <c r="B89" s="96"/>
      <c r="C89" s="96"/>
      <c r="D89" s="96"/>
      <c r="E89" s="96"/>
      <c r="F89" s="96"/>
      <c r="G89" s="96"/>
      <c r="H89" s="96"/>
      <c r="I89" s="96"/>
      <c r="J89" s="96"/>
      <c r="K89" s="96"/>
      <c r="L89" s="96"/>
      <c r="M89" s="97" t="s">
        <v>159</v>
      </c>
      <c r="N89" s="50" t="s">
        <v>160</v>
      </c>
      <c r="O89" s="100" t="s">
        <v>161</v>
      </c>
      <c r="P89" s="101"/>
      <c r="Q89" s="5">
        <v>12</v>
      </c>
      <c r="R89" s="9">
        <v>14</v>
      </c>
      <c r="S89" s="5">
        <v>12</v>
      </c>
      <c r="T89" s="9">
        <v>14</v>
      </c>
      <c r="U89" s="5">
        <v>11</v>
      </c>
      <c r="V89" s="9">
        <v>8</v>
      </c>
      <c r="W89" s="77">
        <v>10</v>
      </c>
      <c r="X89" s="78"/>
      <c r="Y89" s="9">
        <v>7</v>
      </c>
    </row>
    <row r="90" spans="1:31" ht="18.95" customHeight="1" x14ac:dyDescent="0.2">
      <c r="A90" s="102" t="s">
        <v>162</v>
      </c>
      <c r="B90" s="103"/>
      <c r="C90" s="103"/>
      <c r="D90" s="103"/>
      <c r="E90" s="103"/>
      <c r="F90" s="103"/>
      <c r="G90" s="103"/>
      <c r="H90" s="103"/>
      <c r="I90" s="103"/>
      <c r="J90" s="103"/>
      <c r="K90" s="103"/>
      <c r="L90" s="103"/>
      <c r="M90" s="98"/>
      <c r="N90" s="104" t="s">
        <v>160</v>
      </c>
      <c r="O90" s="100" t="s">
        <v>163</v>
      </c>
      <c r="P90" s="101"/>
      <c r="Q90" s="5">
        <v>0</v>
      </c>
      <c r="R90" s="9">
        <v>0</v>
      </c>
      <c r="S90" s="5">
        <v>0</v>
      </c>
      <c r="T90" s="9">
        <v>108</v>
      </c>
      <c r="U90" s="5">
        <v>36</v>
      </c>
      <c r="V90" s="9">
        <v>180</v>
      </c>
      <c r="W90" s="77">
        <v>36</v>
      </c>
      <c r="X90" s="78"/>
      <c r="Y90" s="9">
        <v>72</v>
      </c>
    </row>
    <row r="91" spans="1:31" ht="18.95" customHeight="1" x14ac:dyDescent="0.2">
      <c r="A91" s="102" t="s">
        <v>164</v>
      </c>
      <c r="B91" s="103"/>
      <c r="C91" s="103"/>
      <c r="D91" s="103"/>
      <c r="E91" s="103"/>
      <c r="F91" s="103"/>
      <c r="G91" s="103"/>
      <c r="H91" s="103"/>
      <c r="I91" s="103"/>
      <c r="J91" s="103"/>
      <c r="K91" s="103"/>
      <c r="L91" s="103"/>
      <c r="M91" s="98"/>
      <c r="N91" s="105"/>
      <c r="O91" s="100" t="s">
        <v>165</v>
      </c>
      <c r="P91" s="101"/>
      <c r="Q91" s="5">
        <v>0</v>
      </c>
      <c r="R91" s="9">
        <v>0</v>
      </c>
      <c r="S91" s="5">
        <v>0</v>
      </c>
      <c r="T91" s="9">
        <v>0</v>
      </c>
      <c r="U91" s="5">
        <v>36</v>
      </c>
      <c r="V91" s="9">
        <v>180</v>
      </c>
      <c r="W91" s="77">
        <v>0</v>
      </c>
      <c r="X91" s="78"/>
      <c r="Y91" s="9">
        <v>108</v>
      </c>
    </row>
    <row r="92" spans="1:31" ht="34.5" customHeight="1" x14ac:dyDescent="0.2">
      <c r="A92" s="107" t="s">
        <v>166</v>
      </c>
      <c r="B92" s="108"/>
      <c r="C92" s="108"/>
      <c r="D92" s="108"/>
      <c r="E92" s="108"/>
      <c r="F92" s="108"/>
      <c r="G92" s="108"/>
      <c r="H92" s="108"/>
      <c r="I92" s="108"/>
      <c r="J92" s="108"/>
      <c r="K92" s="108"/>
      <c r="L92" s="108"/>
      <c r="M92" s="98"/>
      <c r="N92" s="106"/>
      <c r="O92" s="100" t="s">
        <v>167</v>
      </c>
      <c r="P92" s="101"/>
      <c r="Q92" s="5">
        <v>0</v>
      </c>
      <c r="R92" s="9">
        <v>0</v>
      </c>
      <c r="S92" s="5">
        <v>0</v>
      </c>
      <c r="T92" s="9">
        <v>0</v>
      </c>
      <c r="U92" s="5">
        <v>0</v>
      </c>
      <c r="V92" s="9">
        <v>0</v>
      </c>
      <c r="W92" s="77">
        <v>0</v>
      </c>
      <c r="X92" s="78"/>
      <c r="Y92" s="9">
        <v>216</v>
      </c>
    </row>
    <row r="93" spans="1:31" ht="13.5" x14ac:dyDescent="0.2">
      <c r="A93" s="102" t="s">
        <v>193</v>
      </c>
      <c r="B93" s="103"/>
      <c r="C93" s="103"/>
      <c r="D93" s="103"/>
      <c r="E93" s="103"/>
      <c r="F93" s="103"/>
      <c r="G93" s="103"/>
      <c r="H93" s="103"/>
      <c r="I93" s="103"/>
      <c r="J93" s="103"/>
      <c r="K93" s="103"/>
      <c r="L93" s="103"/>
      <c r="M93" s="98"/>
      <c r="N93" s="109" t="s">
        <v>160</v>
      </c>
      <c r="O93" s="100" t="s">
        <v>168</v>
      </c>
      <c r="P93" s="101"/>
      <c r="Q93" s="5">
        <v>1</v>
      </c>
      <c r="R93" s="9">
        <v>3</v>
      </c>
      <c r="S93" s="5">
        <v>1</v>
      </c>
      <c r="T93" s="9">
        <v>6</v>
      </c>
      <c r="U93" s="5">
        <v>1</v>
      </c>
      <c r="V93" s="9">
        <v>7</v>
      </c>
      <c r="W93" s="77">
        <v>3</v>
      </c>
      <c r="X93" s="78"/>
      <c r="Y93" s="9">
        <v>5</v>
      </c>
    </row>
    <row r="94" spans="1:31" ht="13.5" x14ac:dyDescent="0.2">
      <c r="A94" s="79" t="s">
        <v>190</v>
      </c>
      <c r="B94" s="80"/>
      <c r="C94" s="80"/>
      <c r="D94" s="80"/>
      <c r="E94" s="80"/>
      <c r="F94" s="80"/>
      <c r="G94" s="80"/>
      <c r="H94" s="80"/>
      <c r="I94" s="80"/>
      <c r="J94" s="80"/>
      <c r="K94" s="80"/>
      <c r="L94" s="80"/>
      <c r="M94" s="98"/>
      <c r="N94" s="110"/>
      <c r="O94" s="81" t="s">
        <v>169</v>
      </c>
      <c r="P94" s="82"/>
      <c r="Q94" s="33">
        <v>0</v>
      </c>
      <c r="R94" s="34">
        <v>10</v>
      </c>
      <c r="S94" s="33">
        <v>3</v>
      </c>
      <c r="T94" s="34">
        <v>7</v>
      </c>
      <c r="U94" s="33">
        <v>5</v>
      </c>
      <c r="V94" s="34">
        <v>5</v>
      </c>
      <c r="W94" s="83">
        <v>4</v>
      </c>
      <c r="X94" s="84"/>
      <c r="Y94" s="34">
        <v>6</v>
      </c>
    </row>
    <row r="95" spans="1:31" ht="13.5" x14ac:dyDescent="0.2">
      <c r="A95" s="85"/>
      <c r="B95" s="86"/>
      <c r="C95" s="86"/>
      <c r="D95" s="86"/>
      <c r="E95" s="86"/>
      <c r="F95" s="86"/>
      <c r="G95" s="86"/>
      <c r="H95" s="86"/>
      <c r="I95" s="86"/>
      <c r="J95" s="86"/>
      <c r="K95" s="86"/>
      <c r="L95" s="86"/>
      <c r="M95" s="99"/>
      <c r="N95" s="111"/>
      <c r="O95" s="87" t="s">
        <v>170</v>
      </c>
      <c r="P95" s="88"/>
      <c r="Q95" s="51">
        <v>0</v>
      </c>
      <c r="R95" s="52">
        <v>0</v>
      </c>
      <c r="S95" s="51">
        <v>0</v>
      </c>
      <c r="T95" s="52">
        <v>0</v>
      </c>
      <c r="U95" s="51">
        <v>0</v>
      </c>
      <c r="V95" s="52">
        <v>0</v>
      </c>
      <c r="W95" s="89">
        <v>0</v>
      </c>
      <c r="X95" s="90"/>
      <c r="Y95" s="52">
        <v>2</v>
      </c>
    </row>
  </sheetData>
  <mergeCells count="128">
    <mergeCell ref="W75:X75"/>
    <mergeCell ref="W76:X76"/>
    <mergeCell ref="W77:X77"/>
    <mergeCell ref="W78:X78"/>
    <mergeCell ref="W79:X79"/>
    <mergeCell ref="W80:X80"/>
    <mergeCell ref="W81:X81"/>
    <mergeCell ref="W82:X82"/>
    <mergeCell ref="W66:X66"/>
    <mergeCell ref="W67:X67"/>
    <mergeCell ref="W68:X68"/>
    <mergeCell ref="W69:X69"/>
    <mergeCell ref="W70:X70"/>
    <mergeCell ref="W71:X71"/>
    <mergeCell ref="W72:X72"/>
    <mergeCell ref="W73:X73"/>
    <mergeCell ref="W74:X74"/>
    <mergeCell ref="W92:X92"/>
    <mergeCell ref="W83:X83"/>
    <mergeCell ref="W84:X84"/>
    <mergeCell ref="W85:X85"/>
    <mergeCell ref="W86:X86"/>
    <mergeCell ref="W88:X88"/>
    <mergeCell ref="W89:X89"/>
    <mergeCell ref="W90:X90"/>
    <mergeCell ref="W91:X91"/>
    <mergeCell ref="W58:X58"/>
    <mergeCell ref="W59:X59"/>
    <mergeCell ref="W60:X60"/>
    <mergeCell ref="W61:X61"/>
    <mergeCell ref="W62:X62"/>
    <mergeCell ref="W63:X63"/>
    <mergeCell ref="W64:X64"/>
    <mergeCell ref="W65:X65"/>
    <mergeCell ref="W49:X49"/>
    <mergeCell ref="W50:X50"/>
    <mergeCell ref="W51:X51"/>
    <mergeCell ref="W52:X52"/>
    <mergeCell ref="W53:X53"/>
    <mergeCell ref="W54:X54"/>
    <mergeCell ref="W55:X55"/>
    <mergeCell ref="W56:X56"/>
    <mergeCell ref="W57:X57"/>
    <mergeCell ref="W48:X48"/>
    <mergeCell ref="W23:X23"/>
    <mergeCell ref="W24:X24"/>
    <mergeCell ref="W25:X25"/>
    <mergeCell ref="W26:X26"/>
    <mergeCell ref="W27:X27"/>
    <mergeCell ref="W28:X28"/>
    <mergeCell ref="W30:X30"/>
    <mergeCell ref="W31:X31"/>
    <mergeCell ref="W32:X32"/>
    <mergeCell ref="W42:X42"/>
    <mergeCell ref="W43:X43"/>
    <mergeCell ref="W44:X44"/>
    <mergeCell ref="W36:X36"/>
    <mergeCell ref="W37:X37"/>
    <mergeCell ref="W38:X38"/>
    <mergeCell ref="W39:X39"/>
    <mergeCell ref="W40:X40"/>
    <mergeCell ref="W41:X41"/>
    <mergeCell ref="W29:X29"/>
    <mergeCell ref="A1:W1"/>
    <mergeCell ref="A2:W2"/>
    <mergeCell ref="A3:W3"/>
    <mergeCell ref="A4:W4"/>
    <mergeCell ref="A5:Z5"/>
    <mergeCell ref="A6:A10"/>
    <mergeCell ref="B6:B10"/>
    <mergeCell ref="Q6:Y6"/>
    <mergeCell ref="Q7:R7"/>
    <mergeCell ref="S7:T7"/>
    <mergeCell ref="U7:V7"/>
    <mergeCell ref="W7:Y7"/>
    <mergeCell ref="K8:K10"/>
    <mergeCell ref="V8:V10"/>
    <mergeCell ref="W8:X10"/>
    <mergeCell ref="K6:P7"/>
    <mergeCell ref="C6:J9"/>
    <mergeCell ref="A93:L93"/>
    <mergeCell ref="N93:N95"/>
    <mergeCell ref="O93:P93"/>
    <mergeCell ref="Y8:Y10"/>
    <mergeCell ref="L9:N9"/>
    <mergeCell ref="O9:O10"/>
    <mergeCell ref="W11:X11"/>
    <mergeCell ref="W12:X12"/>
    <mergeCell ref="W13:X13"/>
    <mergeCell ref="W14:X14"/>
    <mergeCell ref="W15:X15"/>
    <mergeCell ref="W16:X16"/>
    <mergeCell ref="W17:X17"/>
    <mergeCell ref="W18:X18"/>
    <mergeCell ref="W19:X19"/>
    <mergeCell ref="W20:X20"/>
    <mergeCell ref="W21:X21"/>
    <mergeCell ref="W22:X22"/>
    <mergeCell ref="W33:X33"/>
    <mergeCell ref="W34:X34"/>
    <mergeCell ref="W35:X35"/>
    <mergeCell ref="W45:X45"/>
    <mergeCell ref="W46:X46"/>
    <mergeCell ref="W47:X47"/>
    <mergeCell ref="W93:X93"/>
    <mergeCell ref="A94:L94"/>
    <mergeCell ref="O94:P94"/>
    <mergeCell ref="W94:X94"/>
    <mergeCell ref="A95:L95"/>
    <mergeCell ref="O95:P95"/>
    <mergeCell ref="W95:X95"/>
    <mergeCell ref="L8:O8"/>
    <mergeCell ref="P8:P10"/>
    <mergeCell ref="Q8:Q10"/>
    <mergeCell ref="R8:R10"/>
    <mergeCell ref="S8:S10"/>
    <mergeCell ref="T8:T10"/>
    <mergeCell ref="U8:U10"/>
    <mergeCell ref="A89:L89"/>
    <mergeCell ref="M89:M95"/>
    <mergeCell ref="O89:P89"/>
    <mergeCell ref="A90:L90"/>
    <mergeCell ref="N90:N92"/>
    <mergeCell ref="O90:P90"/>
    <mergeCell ref="A91:L91"/>
    <mergeCell ref="O91:P91"/>
    <mergeCell ref="A92:L92"/>
    <mergeCell ref="O92:P92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Ивановна Лучина</dc:creator>
  <cp:lastModifiedBy>Lenovo</cp:lastModifiedBy>
  <cp:lastPrinted>2025-06-24T08:09:38Z</cp:lastPrinted>
  <dcterms:created xsi:type="dcterms:W3CDTF">2024-10-03T10:28:50Z</dcterms:created>
  <dcterms:modified xsi:type="dcterms:W3CDTF">2025-07-14T19:11:16Z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Saved">
    <vt:filetime>2024-10-03T00:00:00Z</vt:filetime>
  </property>
  <property fmtid="{D5CDD505-2E9C-101B-9397-08002B2CF9AE}" pid="3" name="Producer">
    <vt:lpwstr>iLovePDF</vt:lpwstr>
  </property>
</Properties>
</file>